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575" windowHeight="3945" activeTab="3"/>
  </bookViews>
  <sheets>
    <sheet name="Вуз,Суз,Нпо" sheetId="1" r:id="rId1"/>
    <sheet name="ВПО" sheetId="2" r:id="rId2"/>
    <sheet name="СПО" sheetId="3" r:id="rId3"/>
    <sheet name="НПО" sheetId="4" r:id="rId4"/>
  </sheets>
  <definedNames>
    <definedName name="_xlnm.Print_Area" localSheetId="3">'НПО'!$A$1:$AO$24</definedName>
    <definedName name="_xlnm.Print_Area" localSheetId="2">'СПО'!$A$1:$BA$58</definedName>
  </definedNames>
  <calcPr fullCalcOnLoad="1"/>
</workbook>
</file>

<file path=xl/sharedStrings.xml><?xml version="1.0" encoding="utf-8"?>
<sst xmlns="http://schemas.openxmlformats.org/spreadsheetml/2006/main" count="433" uniqueCount="181">
  <si>
    <t>I. Общественно-гуманитарные науки</t>
  </si>
  <si>
    <t>1 МХК</t>
  </si>
  <si>
    <t>2. Филология</t>
  </si>
  <si>
    <t>русский язык</t>
  </si>
  <si>
    <t xml:space="preserve">литература </t>
  </si>
  <si>
    <t>3. Языкознание</t>
  </si>
  <si>
    <t>английский</t>
  </si>
  <si>
    <t>немецкий</t>
  </si>
  <si>
    <t xml:space="preserve">французский </t>
  </si>
  <si>
    <t>4. Социология</t>
  </si>
  <si>
    <t>5. Философия</t>
  </si>
  <si>
    <t>6. История</t>
  </si>
  <si>
    <t>7. Политология</t>
  </si>
  <si>
    <t>8. Журналистика</t>
  </si>
  <si>
    <t>II. Технические науки</t>
  </si>
  <si>
    <t>1. Товароведение</t>
  </si>
  <si>
    <t>3. Компьютерная технология</t>
  </si>
  <si>
    <t>4. Электроника, энергетика, энергосберегающие технологии</t>
  </si>
  <si>
    <t>5. Дорожно-транспортный комплекс</t>
  </si>
  <si>
    <t xml:space="preserve">6. Машиностроение </t>
  </si>
  <si>
    <t xml:space="preserve">III. Естественные науки </t>
  </si>
  <si>
    <t>1. Сельскохозяйственные науки</t>
  </si>
  <si>
    <t>2. Технология и технические средства переработки продукции</t>
  </si>
  <si>
    <t>3. География, туризм</t>
  </si>
  <si>
    <t>4. Медицина</t>
  </si>
  <si>
    <t>5. Экология</t>
  </si>
  <si>
    <t>6. Математика</t>
  </si>
  <si>
    <t>8. Химия</t>
  </si>
  <si>
    <t xml:space="preserve">9. Биология </t>
  </si>
  <si>
    <t xml:space="preserve">IV. Язык, история и культура народов Поволжья </t>
  </si>
  <si>
    <t>1. Язык народов Поволжья</t>
  </si>
  <si>
    <t>1. Экономика</t>
  </si>
  <si>
    <t>1. Психология</t>
  </si>
  <si>
    <t>2. Педагогика</t>
  </si>
  <si>
    <t>3. Методика преподавания</t>
  </si>
  <si>
    <t>технологии</t>
  </si>
  <si>
    <t>биологии</t>
  </si>
  <si>
    <t>математики</t>
  </si>
  <si>
    <t>музыки</t>
  </si>
  <si>
    <t>чувашского языка</t>
  </si>
  <si>
    <t>литературы</t>
  </si>
  <si>
    <t>физкультуры</t>
  </si>
  <si>
    <t>психологии</t>
  </si>
  <si>
    <t>истории</t>
  </si>
  <si>
    <t>информатики</t>
  </si>
  <si>
    <t>VII. Рационализация и изобретательство</t>
  </si>
  <si>
    <t>Итого:</t>
  </si>
  <si>
    <t>раб.</t>
  </si>
  <si>
    <t>уч-ов</t>
  </si>
  <si>
    <t>ВУЗ</t>
  </si>
  <si>
    <t>СУЗ</t>
  </si>
  <si>
    <t>НПО</t>
  </si>
  <si>
    <t xml:space="preserve">Всего </t>
  </si>
  <si>
    <t>(количество работ по секциям, подсекциям )</t>
  </si>
  <si>
    <t>Секции, подсекции</t>
  </si>
  <si>
    <t xml:space="preserve">Открытая конференция-фестиваль научного творчества учащейся молодежи </t>
  </si>
  <si>
    <t>«Юность Большой Волги» (2006 год).</t>
  </si>
  <si>
    <t>ЧГУ</t>
  </si>
  <si>
    <t>ЧКИ</t>
  </si>
  <si>
    <t>МГОУ</t>
  </si>
  <si>
    <t>Совр. Гуманитарная Академия</t>
  </si>
  <si>
    <t xml:space="preserve">Нижегородская Академия МВД </t>
  </si>
  <si>
    <t>ЧГСХА</t>
  </si>
  <si>
    <t>ЧГПУ</t>
  </si>
  <si>
    <t>Чув. институт культуры и искусства</t>
  </si>
  <si>
    <t>МАДИ</t>
  </si>
  <si>
    <t>С.-Петербинжинерно-экономич.университет.</t>
  </si>
  <si>
    <t>Н.-Чеб. филиал МГУ прикл. биотехн</t>
  </si>
  <si>
    <t>Волго-Вятская академия гос. службы</t>
  </si>
  <si>
    <t>Итого</t>
  </si>
  <si>
    <t>Русский язык</t>
  </si>
  <si>
    <t xml:space="preserve">Литература </t>
  </si>
  <si>
    <t>2. Строительство, архитектура</t>
  </si>
  <si>
    <r>
      <t xml:space="preserve">(количество работ/участников </t>
    </r>
    <r>
      <rPr>
        <b/>
        <sz val="10"/>
        <rFont val="Times New Roman"/>
        <family val="1"/>
      </rPr>
      <t>УЗ ВПО</t>
    </r>
    <r>
      <rPr>
        <sz val="10"/>
        <rFont val="Times New Roman"/>
        <family val="1"/>
      </rPr>
      <t xml:space="preserve">  по секциям, подсекциям )</t>
    </r>
  </si>
  <si>
    <t>Цивильский с/х техникум</t>
  </si>
  <si>
    <t>Канашское мед. училище</t>
  </si>
  <si>
    <t>Педагогический колледж г. Алатырь</t>
  </si>
  <si>
    <t>Алатырский ж/д техникум</t>
  </si>
  <si>
    <t>Алатырский с/х техникум</t>
  </si>
  <si>
    <t>Чеб. пед. колледж</t>
  </si>
  <si>
    <t>Канаш. пед. колледж</t>
  </si>
  <si>
    <t>Чеб. мед. колледж</t>
  </si>
  <si>
    <t>Чеб. техн. стр-ва и гор.хоз-ва</t>
  </si>
  <si>
    <t>Чеб.кооп.техн.</t>
  </si>
  <si>
    <t>Чеб. эл.-мех.колледж</t>
  </si>
  <si>
    <t>ЧЭТК</t>
  </si>
  <si>
    <t>Чеб.эл.техн.связи</t>
  </si>
  <si>
    <t>3. География Туризм</t>
  </si>
  <si>
    <t>1. История и культура народов Поволжья</t>
  </si>
  <si>
    <t>Нов-ий техн.прикл.био-ии</t>
  </si>
  <si>
    <t>Чувашское рсп. училище культуры</t>
  </si>
  <si>
    <t>Чеб.хим.-мех. техникум</t>
  </si>
  <si>
    <t>Машиностр.техникум</t>
  </si>
  <si>
    <t>Марпосад. лесотехникум</t>
  </si>
  <si>
    <t>ЧПЛ</t>
  </si>
  <si>
    <t>ПУ №2</t>
  </si>
  <si>
    <t>ПУ №3</t>
  </si>
  <si>
    <t>ПУ №4</t>
  </si>
  <si>
    <t>ПУ №6</t>
  </si>
  <si>
    <t>ПУ №8</t>
  </si>
  <si>
    <t>ПУ №9</t>
  </si>
  <si>
    <t>ПУ №10</t>
  </si>
  <si>
    <t>ПУ №11</t>
  </si>
  <si>
    <t>ПУ №12</t>
  </si>
  <si>
    <t>ПУ №14</t>
  </si>
  <si>
    <t>ПУ №15</t>
  </si>
  <si>
    <t>ПУ №17</t>
  </si>
  <si>
    <t>ПУ №18</t>
  </si>
  <si>
    <t>ПУ №24</t>
  </si>
  <si>
    <t>ПЛ №25</t>
  </si>
  <si>
    <t>ПУ №28</t>
  </si>
  <si>
    <t>ПУ №29</t>
  </si>
  <si>
    <t>ПУ №31</t>
  </si>
  <si>
    <t>2. Литература</t>
  </si>
  <si>
    <t>3. История и культура народов Поволжья</t>
  </si>
  <si>
    <t>4. Духовно-нравственное воспитание молодежи</t>
  </si>
  <si>
    <t>3. Менеджмент и маркетинг</t>
  </si>
  <si>
    <t>4. Финансы и кредит</t>
  </si>
  <si>
    <t xml:space="preserve">V. Экономика </t>
  </si>
  <si>
    <t>VI. Право</t>
  </si>
  <si>
    <t>2. Бухгалтерский учет и экономический анализ</t>
  </si>
  <si>
    <t>1. Право уголовно-правовых дисциплин</t>
  </si>
  <si>
    <t>2. Право государственно-правовых дисциплин</t>
  </si>
  <si>
    <t>3. Право гражданско-правовых дисциплин</t>
  </si>
  <si>
    <t>VIII. Рационализация и изобретательство</t>
  </si>
  <si>
    <t>VII. Психолого-педагогические науки. Методика преподавания предметов</t>
  </si>
  <si>
    <t xml:space="preserve">Мос. гос. ун. тех. и управ </t>
  </si>
  <si>
    <t>3. Методика преподавания отдельных предметов</t>
  </si>
  <si>
    <t>ИЗО</t>
  </si>
  <si>
    <t>английского языка</t>
  </si>
  <si>
    <t>ландшафный дизайн</t>
  </si>
  <si>
    <t>Межнацион. Гуманит. техн. институт Поволжья</t>
  </si>
  <si>
    <t>МГОПУ им. Шолохова (ЧФ)</t>
  </si>
  <si>
    <t>РГСУ (ЧФ)</t>
  </si>
  <si>
    <t>Академии права и управления ЧФ</t>
  </si>
  <si>
    <t>Московского Гумм-Эк. института (ЧФ)</t>
  </si>
  <si>
    <r>
      <t xml:space="preserve">(количество работ/участников </t>
    </r>
    <r>
      <rPr>
        <b/>
        <sz val="12"/>
        <rFont val="Times New Roman"/>
        <family val="1"/>
      </rPr>
      <t>УЗ СПО</t>
    </r>
    <r>
      <rPr>
        <sz val="12"/>
        <rFont val="Times New Roman"/>
        <family val="1"/>
      </rPr>
      <t xml:space="preserve"> по секциям, подсекциям)</t>
    </r>
  </si>
  <si>
    <r>
      <t xml:space="preserve">(количество работ и участников </t>
    </r>
    <r>
      <rPr>
        <b/>
        <sz val="12"/>
        <rFont val="Times New Roman"/>
        <family val="1"/>
      </rPr>
      <t>УЗ НПО</t>
    </r>
    <r>
      <rPr>
        <sz val="12"/>
        <rFont val="Times New Roman"/>
        <family val="1"/>
      </rPr>
      <t xml:space="preserve"> по секциям, подсекциям)</t>
    </r>
  </si>
  <si>
    <t xml:space="preserve">английский </t>
  </si>
  <si>
    <t>2. Строительство, архитектура.</t>
  </si>
  <si>
    <t>Чеб. мех. техн. техникум</t>
  </si>
  <si>
    <t>Канашский филиал Петровского колледжа</t>
  </si>
  <si>
    <t>Канашский фин. эк. колледж</t>
  </si>
  <si>
    <t>СПК Академия</t>
  </si>
  <si>
    <t>Петровский колледж ф-л в г. Чебоксары</t>
  </si>
  <si>
    <t>французский</t>
  </si>
  <si>
    <t xml:space="preserve">3. Методика преподавания </t>
  </si>
  <si>
    <t>2. Экология</t>
  </si>
  <si>
    <t>3. Физика</t>
  </si>
  <si>
    <t>1. Филология (литература)</t>
  </si>
  <si>
    <t>4. География</t>
  </si>
  <si>
    <t>5. Химия</t>
  </si>
  <si>
    <t>2. Литература народов Поволжья</t>
  </si>
  <si>
    <t>V. Право</t>
  </si>
  <si>
    <t>1. Право гражданско-правовых дисциплин</t>
  </si>
  <si>
    <t>VI. Психолого педагогические науки</t>
  </si>
  <si>
    <t xml:space="preserve">1. Строительство, архитектура. Садово-парковый ландшафт </t>
  </si>
  <si>
    <t>2. Компьютерная технология</t>
  </si>
  <si>
    <t>IV. Язык, история и культура народов Поволжья</t>
  </si>
  <si>
    <t>астрономии</t>
  </si>
  <si>
    <t>инженерии</t>
  </si>
  <si>
    <t>Марийский кооперативный техникум</t>
  </si>
  <si>
    <t>Вурнарский с/х техникум</t>
  </si>
  <si>
    <t>6. Экология</t>
  </si>
  <si>
    <t>7. Математика</t>
  </si>
  <si>
    <t>8. Физика</t>
  </si>
  <si>
    <t>9. Химия</t>
  </si>
  <si>
    <t xml:space="preserve">10. Биология </t>
  </si>
  <si>
    <t>чувашской литературы</t>
  </si>
  <si>
    <t>русского языка и литературы</t>
  </si>
  <si>
    <t>5. Электротехника</t>
  </si>
  <si>
    <t>6. Дорожно-транспортный комплекс</t>
  </si>
  <si>
    <t xml:space="preserve">7. Машиностроение </t>
  </si>
  <si>
    <t>5. Стоматология</t>
  </si>
  <si>
    <t xml:space="preserve">IV. История и культура народов Поволжья </t>
  </si>
  <si>
    <t>ландшафтный дизайн</t>
  </si>
  <si>
    <t>2. Технология и тех.ср.переработки продукции</t>
  </si>
  <si>
    <t>физики</t>
  </si>
  <si>
    <t>Русскогоязыка и литературы</t>
  </si>
  <si>
    <t>экологии</t>
  </si>
  <si>
    <t xml:space="preserve">VIII открытая конференция-фестиваль научного творчества учащейся молодежи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</si>
</sst>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17" fontId="3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 wrapText="1"/>
    </xf>
    <xf numFmtId="0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5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" xfId="0" applyNumberFormat="1" applyFont="1" applyBorder="1" applyAlignment="1">
      <alignment horizontal="right" wrapText="1"/>
    </xf>
    <xf numFmtId="0" fontId="16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 vertical="top" wrapText="1"/>
    </xf>
    <xf numFmtId="0" fontId="20" fillId="0" borderId="0" xfId="0" applyFont="1" applyAlignment="1">
      <alignment/>
    </xf>
    <xf numFmtId="0" fontId="3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1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" fontId="3" fillId="0" borderId="0" xfId="0" applyNumberFormat="1" applyFont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="75" zoomScaleNormal="75" zoomScaleSheetLayoutView="90" workbookViewId="0" topLeftCell="A1">
      <selection activeCell="A17" sqref="A17"/>
    </sheetView>
  </sheetViews>
  <sheetFormatPr defaultColWidth="9.00390625" defaultRowHeight="12.75"/>
  <cols>
    <col min="1" max="1" width="38.125" style="0" customWidth="1"/>
    <col min="2" max="7" width="8.875" style="0" customWidth="1"/>
    <col min="8" max="9" width="8.75390625" style="0" customWidth="1"/>
  </cols>
  <sheetData>
    <row r="1" spans="1:9" ht="12.75">
      <c r="A1" s="85" t="s">
        <v>180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5" t="s">
        <v>56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5" t="s">
        <v>53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84" t="s">
        <v>54</v>
      </c>
      <c r="B5" s="86" t="s">
        <v>49</v>
      </c>
      <c r="C5" s="86"/>
      <c r="D5" s="86" t="s">
        <v>50</v>
      </c>
      <c r="E5" s="86"/>
      <c r="F5" s="86" t="s">
        <v>51</v>
      </c>
      <c r="G5" s="86"/>
      <c r="H5" s="86" t="s">
        <v>52</v>
      </c>
      <c r="I5" s="86"/>
    </row>
    <row r="6" spans="1:9" ht="12.75">
      <c r="A6" s="84"/>
      <c r="B6" s="5" t="s">
        <v>47</v>
      </c>
      <c r="C6" s="5" t="s">
        <v>48</v>
      </c>
      <c r="D6" s="5" t="s">
        <v>47</v>
      </c>
      <c r="E6" s="5" t="s">
        <v>48</v>
      </c>
      <c r="F6" s="5" t="s">
        <v>47</v>
      </c>
      <c r="G6" s="5" t="s">
        <v>48</v>
      </c>
      <c r="H6" s="5" t="s">
        <v>47</v>
      </c>
      <c r="I6" s="5" t="s">
        <v>48</v>
      </c>
    </row>
    <row r="7" spans="1:9" ht="14.25" customHeight="1">
      <c r="A7" s="6" t="s">
        <v>0</v>
      </c>
      <c r="B7" s="23">
        <f aca="true" t="shared" si="0" ref="B7:G7">B8+B9+B12+B16+B17+B18+B19+B20</f>
        <v>158</v>
      </c>
      <c r="C7" s="23">
        <f t="shared" si="0"/>
        <v>180</v>
      </c>
      <c r="D7" s="23">
        <f t="shared" si="0"/>
        <v>46</v>
      </c>
      <c r="E7" s="23">
        <f t="shared" si="0"/>
        <v>52</v>
      </c>
      <c r="F7" s="23">
        <f t="shared" si="0"/>
        <v>1</v>
      </c>
      <c r="G7" s="23">
        <f t="shared" si="0"/>
        <v>1</v>
      </c>
      <c r="H7" s="23">
        <f>B7+D7+F7</f>
        <v>205</v>
      </c>
      <c r="I7" s="23">
        <f>C7+E7+G7</f>
        <v>233</v>
      </c>
    </row>
    <row r="8" spans="1:12" s="62" customFormat="1" ht="12.75">
      <c r="A8" s="7" t="s">
        <v>1</v>
      </c>
      <c r="B8" s="24">
        <v>25</v>
      </c>
      <c r="C8" s="24">
        <v>25</v>
      </c>
      <c r="D8" s="24">
        <v>3</v>
      </c>
      <c r="E8" s="24">
        <v>3</v>
      </c>
      <c r="F8" s="24"/>
      <c r="G8" s="24"/>
      <c r="H8" s="24">
        <f aca="true" t="shared" si="1" ref="H8:H71">B8+D8+F8</f>
        <v>28</v>
      </c>
      <c r="I8" s="24">
        <f aca="true" t="shared" si="2" ref="I8:I71">C8+E8+G8</f>
        <v>28</v>
      </c>
      <c r="K8" s="1"/>
      <c r="L8" s="52"/>
    </row>
    <row r="9" spans="1:12" s="62" customFormat="1" ht="12.75">
      <c r="A9" s="7" t="s">
        <v>2</v>
      </c>
      <c r="B9" s="24">
        <f aca="true" t="shared" si="3" ref="B9:G9">B10+B11</f>
        <v>24</v>
      </c>
      <c r="C9" s="24">
        <f t="shared" si="3"/>
        <v>27</v>
      </c>
      <c r="D9" s="24">
        <f t="shared" si="3"/>
        <v>11</v>
      </c>
      <c r="E9" s="24">
        <f t="shared" si="3"/>
        <v>11</v>
      </c>
      <c r="F9" s="24">
        <f t="shared" si="3"/>
        <v>1</v>
      </c>
      <c r="G9" s="24">
        <f t="shared" si="3"/>
        <v>1</v>
      </c>
      <c r="H9" s="24">
        <f t="shared" si="1"/>
        <v>36</v>
      </c>
      <c r="I9" s="24">
        <f t="shared" si="2"/>
        <v>39</v>
      </c>
      <c r="K9" s="1"/>
      <c r="L9" s="52"/>
    </row>
    <row r="10" spans="1:12" s="62" customFormat="1" ht="12.75">
      <c r="A10" s="7" t="s">
        <v>3</v>
      </c>
      <c r="B10" s="24">
        <v>11</v>
      </c>
      <c r="C10" s="24">
        <v>14</v>
      </c>
      <c r="D10" s="24">
        <v>3</v>
      </c>
      <c r="E10" s="24">
        <v>3</v>
      </c>
      <c r="F10" s="24"/>
      <c r="G10" s="24"/>
      <c r="H10" s="24">
        <f t="shared" si="1"/>
        <v>14</v>
      </c>
      <c r="I10" s="24">
        <f t="shared" si="2"/>
        <v>17</v>
      </c>
      <c r="K10" s="1"/>
      <c r="L10" s="52"/>
    </row>
    <row r="11" spans="1:12" s="62" customFormat="1" ht="12.75">
      <c r="A11" s="7" t="s">
        <v>4</v>
      </c>
      <c r="B11" s="24">
        <v>13</v>
      </c>
      <c r="C11" s="24">
        <v>13</v>
      </c>
      <c r="D11" s="24">
        <v>8</v>
      </c>
      <c r="E11" s="24">
        <v>8</v>
      </c>
      <c r="F11" s="24">
        <v>1</v>
      </c>
      <c r="G11" s="24">
        <v>1</v>
      </c>
      <c r="H11" s="24">
        <f t="shared" si="1"/>
        <v>22</v>
      </c>
      <c r="I11" s="24">
        <f t="shared" si="2"/>
        <v>22</v>
      </c>
      <c r="K11" s="1"/>
      <c r="L11" s="52"/>
    </row>
    <row r="12" spans="1:12" s="62" customFormat="1" ht="12.75">
      <c r="A12" s="7" t="s">
        <v>5</v>
      </c>
      <c r="B12" s="24">
        <f aca="true" t="shared" si="4" ref="B12:G12">B13+B14+B15</f>
        <v>33</v>
      </c>
      <c r="C12" s="24">
        <f t="shared" si="4"/>
        <v>48</v>
      </c>
      <c r="D12" s="24">
        <f t="shared" si="4"/>
        <v>6</v>
      </c>
      <c r="E12" s="24">
        <f t="shared" si="4"/>
        <v>6</v>
      </c>
      <c r="F12" s="24">
        <f t="shared" si="4"/>
        <v>0</v>
      </c>
      <c r="G12" s="24">
        <f t="shared" si="4"/>
        <v>0</v>
      </c>
      <c r="H12" s="24">
        <f t="shared" si="1"/>
        <v>39</v>
      </c>
      <c r="I12" s="24">
        <f t="shared" si="2"/>
        <v>54</v>
      </c>
      <c r="K12" s="1"/>
      <c r="L12" s="52"/>
    </row>
    <row r="13" spans="1:12" s="62" customFormat="1" ht="12.75">
      <c r="A13" s="7" t="s">
        <v>6</v>
      </c>
      <c r="B13" s="24">
        <v>27</v>
      </c>
      <c r="C13" s="24">
        <v>41</v>
      </c>
      <c r="D13" s="24">
        <v>3</v>
      </c>
      <c r="E13" s="24">
        <v>3</v>
      </c>
      <c r="F13" s="24"/>
      <c r="G13" s="24"/>
      <c r="H13" s="24">
        <f t="shared" si="1"/>
        <v>30</v>
      </c>
      <c r="I13" s="24">
        <f t="shared" si="2"/>
        <v>44</v>
      </c>
      <c r="K13" s="1"/>
      <c r="L13" s="52"/>
    </row>
    <row r="14" spans="1:12" s="62" customFormat="1" ht="12.75">
      <c r="A14" s="7" t="s">
        <v>7</v>
      </c>
      <c r="B14" s="24">
        <v>5</v>
      </c>
      <c r="C14" s="24">
        <v>6</v>
      </c>
      <c r="D14" s="24">
        <v>2</v>
      </c>
      <c r="E14" s="24">
        <v>2</v>
      </c>
      <c r="F14" s="24"/>
      <c r="G14" s="24"/>
      <c r="H14" s="24">
        <f t="shared" si="1"/>
        <v>7</v>
      </c>
      <c r="I14" s="24">
        <f t="shared" si="2"/>
        <v>8</v>
      </c>
      <c r="K14" s="1"/>
      <c r="L14" s="52"/>
    </row>
    <row r="15" spans="1:12" s="62" customFormat="1" ht="12.75">
      <c r="A15" s="7" t="s">
        <v>8</v>
      </c>
      <c r="B15" s="24">
        <v>1</v>
      </c>
      <c r="C15" s="24">
        <v>1</v>
      </c>
      <c r="D15" s="24">
        <v>1</v>
      </c>
      <c r="E15" s="24">
        <v>1</v>
      </c>
      <c r="F15" s="24"/>
      <c r="G15" s="24"/>
      <c r="H15" s="24">
        <f t="shared" si="1"/>
        <v>2</v>
      </c>
      <c r="I15" s="24">
        <f t="shared" si="2"/>
        <v>2</v>
      </c>
      <c r="K15" s="1"/>
      <c r="L15" s="52"/>
    </row>
    <row r="16" spans="1:12" s="62" customFormat="1" ht="12.75">
      <c r="A16" s="7" t="s">
        <v>9</v>
      </c>
      <c r="B16" s="24">
        <v>13</v>
      </c>
      <c r="C16" s="24">
        <v>16</v>
      </c>
      <c r="D16" s="24">
        <v>13</v>
      </c>
      <c r="E16" s="24">
        <v>17</v>
      </c>
      <c r="F16" s="24"/>
      <c r="G16" s="24"/>
      <c r="H16" s="24">
        <f t="shared" si="1"/>
        <v>26</v>
      </c>
      <c r="I16" s="24">
        <f t="shared" si="2"/>
        <v>33</v>
      </c>
      <c r="K16" s="1"/>
      <c r="L16" s="52"/>
    </row>
    <row r="17" spans="1:12" s="62" customFormat="1" ht="12.75">
      <c r="A17" s="7" t="s">
        <v>10</v>
      </c>
      <c r="B17" s="24">
        <v>15</v>
      </c>
      <c r="C17" s="24">
        <v>16</v>
      </c>
      <c r="D17" s="24">
        <v>6</v>
      </c>
      <c r="E17" s="24">
        <v>6</v>
      </c>
      <c r="F17" s="24"/>
      <c r="G17" s="24"/>
      <c r="H17" s="24">
        <f t="shared" si="1"/>
        <v>21</v>
      </c>
      <c r="I17" s="24">
        <f t="shared" si="2"/>
        <v>22</v>
      </c>
      <c r="K17" s="1"/>
      <c r="L17" s="52"/>
    </row>
    <row r="18" spans="1:12" s="62" customFormat="1" ht="12.75">
      <c r="A18" s="7" t="s">
        <v>11</v>
      </c>
      <c r="B18" s="24">
        <v>24</v>
      </c>
      <c r="C18" s="24">
        <v>24</v>
      </c>
      <c r="D18" s="24">
        <v>5</v>
      </c>
      <c r="E18" s="24">
        <v>6</v>
      </c>
      <c r="F18" s="24"/>
      <c r="G18" s="24"/>
      <c r="H18" s="24">
        <f t="shared" si="1"/>
        <v>29</v>
      </c>
      <c r="I18" s="24">
        <f t="shared" si="2"/>
        <v>30</v>
      </c>
      <c r="K18" s="1"/>
      <c r="L18" s="52"/>
    </row>
    <row r="19" spans="1:12" s="62" customFormat="1" ht="12.75">
      <c r="A19" s="7" t="s">
        <v>12</v>
      </c>
      <c r="B19" s="24">
        <v>10</v>
      </c>
      <c r="C19" s="24">
        <v>10</v>
      </c>
      <c r="D19" s="24">
        <v>2</v>
      </c>
      <c r="E19" s="24">
        <v>3</v>
      </c>
      <c r="F19" s="24"/>
      <c r="G19" s="24"/>
      <c r="H19" s="24">
        <f t="shared" si="1"/>
        <v>12</v>
      </c>
      <c r="I19" s="24">
        <f t="shared" si="2"/>
        <v>13</v>
      </c>
      <c r="K19" s="1"/>
      <c r="L19" s="52"/>
    </row>
    <row r="20" spans="1:12" s="62" customFormat="1" ht="12.75">
      <c r="A20" s="7" t="s">
        <v>13</v>
      </c>
      <c r="B20" s="24">
        <v>14</v>
      </c>
      <c r="C20" s="24">
        <v>14</v>
      </c>
      <c r="D20" s="24"/>
      <c r="E20" s="24"/>
      <c r="F20" s="24"/>
      <c r="G20" s="24"/>
      <c r="H20" s="24">
        <f t="shared" si="1"/>
        <v>14</v>
      </c>
      <c r="I20" s="24">
        <f t="shared" si="2"/>
        <v>14</v>
      </c>
      <c r="K20" s="1"/>
      <c r="L20" s="52"/>
    </row>
    <row r="21" spans="1:12" ht="12.75">
      <c r="A21" s="6" t="s">
        <v>14</v>
      </c>
      <c r="B21" s="23">
        <f aca="true" t="shared" si="5" ref="B21:G21">B22+B23+B24+B25+B26+B27+B28</f>
        <v>93</v>
      </c>
      <c r="C21" s="23">
        <f t="shared" si="5"/>
        <v>119</v>
      </c>
      <c r="D21" s="23">
        <f t="shared" si="5"/>
        <v>43</v>
      </c>
      <c r="E21" s="23">
        <f t="shared" si="5"/>
        <v>55</v>
      </c>
      <c r="F21" s="23">
        <f t="shared" si="5"/>
        <v>8</v>
      </c>
      <c r="G21" s="23">
        <f t="shared" si="5"/>
        <v>9</v>
      </c>
      <c r="H21" s="23">
        <f t="shared" si="1"/>
        <v>144</v>
      </c>
      <c r="I21" s="23">
        <f t="shared" si="2"/>
        <v>183</v>
      </c>
      <c r="K21" s="3"/>
      <c r="L21" s="2"/>
    </row>
    <row r="22" spans="1:12" s="62" customFormat="1" ht="12.75">
      <c r="A22" s="7" t="s">
        <v>15</v>
      </c>
      <c r="B22" s="24">
        <v>5</v>
      </c>
      <c r="C22" s="24">
        <v>7</v>
      </c>
      <c r="D22" s="24">
        <v>9</v>
      </c>
      <c r="E22" s="24">
        <v>9</v>
      </c>
      <c r="F22" s="24"/>
      <c r="G22" s="24"/>
      <c r="H22" s="24">
        <f t="shared" si="1"/>
        <v>14</v>
      </c>
      <c r="I22" s="24">
        <f t="shared" si="2"/>
        <v>16</v>
      </c>
      <c r="K22" s="1"/>
      <c r="L22" s="52"/>
    </row>
    <row r="23" spans="1:12" s="62" customFormat="1" ht="12.75" customHeight="1">
      <c r="A23" s="7" t="s">
        <v>72</v>
      </c>
      <c r="B23" s="24">
        <v>14</v>
      </c>
      <c r="C23" s="24">
        <v>19</v>
      </c>
      <c r="D23" s="24">
        <v>3</v>
      </c>
      <c r="E23" s="24">
        <v>5</v>
      </c>
      <c r="F23" s="24">
        <v>2</v>
      </c>
      <c r="G23" s="24">
        <v>2</v>
      </c>
      <c r="H23" s="24">
        <f t="shared" si="1"/>
        <v>19</v>
      </c>
      <c r="I23" s="24">
        <f t="shared" si="2"/>
        <v>26</v>
      </c>
      <c r="K23" s="1"/>
      <c r="L23" s="52"/>
    </row>
    <row r="24" spans="1:12" s="62" customFormat="1" ht="12.75" customHeight="1">
      <c r="A24" s="7" t="s">
        <v>16</v>
      </c>
      <c r="B24" s="24">
        <v>25</v>
      </c>
      <c r="C24" s="24">
        <v>33</v>
      </c>
      <c r="D24" s="24">
        <v>15</v>
      </c>
      <c r="E24" s="24">
        <v>21</v>
      </c>
      <c r="F24" s="24">
        <v>6</v>
      </c>
      <c r="G24" s="24">
        <v>7</v>
      </c>
      <c r="H24" s="24">
        <f t="shared" si="1"/>
        <v>46</v>
      </c>
      <c r="I24" s="24">
        <f t="shared" si="2"/>
        <v>61</v>
      </c>
      <c r="K24" s="1"/>
      <c r="L24" s="52"/>
    </row>
    <row r="25" spans="1:12" s="62" customFormat="1" ht="24.75" customHeight="1">
      <c r="A25" s="7" t="s">
        <v>17</v>
      </c>
      <c r="B25" s="24">
        <v>12</v>
      </c>
      <c r="C25" s="24">
        <v>17</v>
      </c>
      <c r="D25" s="24">
        <v>5</v>
      </c>
      <c r="E25" s="24">
        <v>6</v>
      </c>
      <c r="F25" s="24"/>
      <c r="G25" s="24"/>
      <c r="H25" s="24">
        <f t="shared" si="1"/>
        <v>17</v>
      </c>
      <c r="I25" s="24">
        <f t="shared" si="2"/>
        <v>23</v>
      </c>
      <c r="K25" s="1"/>
      <c r="L25" s="52"/>
    </row>
    <row r="26" spans="1:12" s="62" customFormat="1" ht="24.75" customHeight="1">
      <c r="A26" s="7" t="s">
        <v>170</v>
      </c>
      <c r="B26" s="24">
        <v>9</v>
      </c>
      <c r="C26" s="24">
        <v>10</v>
      </c>
      <c r="D26" s="24"/>
      <c r="E26" s="24"/>
      <c r="F26" s="24"/>
      <c r="G26" s="24"/>
      <c r="H26" s="24">
        <f>B26+D26+F26</f>
        <v>9</v>
      </c>
      <c r="I26" s="24">
        <f>C26+E26+G26</f>
        <v>10</v>
      </c>
      <c r="K26" s="1"/>
      <c r="L26" s="52"/>
    </row>
    <row r="27" spans="1:12" s="62" customFormat="1" ht="14.25" customHeight="1">
      <c r="A27" s="7" t="s">
        <v>171</v>
      </c>
      <c r="B27" s="24">
        <v>17</v>
      </c>
      <c r="C27" s="24">
        <v>20</v>
      </c>
      <c r="D27" s="24">
        <v>7</v>
      </c>
      <c r="E27" s="24">
        <v>9</v>
      </c>
      <c r="F27" s="24"/>
      <c r="G27" s="24"/>
      <c r="H27" s="24">
        <f t="shared" si="1"/>
        <v>24</v>
      </c>
      <c r="I27" s="24">
        <f t="shared" si="2"/>
        <v>29</v>
      </c>
      <c r="K27" s="1"/>
      <c r="L27" s="52"/>
    </row>
    <row r="28" spans="1:12" s="62" customFormat="1" ht="12.75">
      <c r="A28" s="7" t="s">
        <v>172</v>
      </c>
      <c r="B28" s="24">
        <v>11</v>
      </c>
      <c r="C28" s="24">
        <v>13</v>
      </c>
      <c r="D28" s="24">
        <v>4</v>
      </c>
      <c r="E28" s="24">
        <v>5</v>
      </c>
      <c r="F28" s="24"/>
      <c r="G28" s="24"/>
      <c r="H28" s="24">
        <f t="shared" si="1"/>
        <v>15</v>
      </c>
      <c r="I28" s="24">
        <f t="shared" si="2"/>
        <v>18</v>
      </c>
      <c r="K28" s="1"/>
      <c r="L28" s="52"/>
    </row>
    <row r="29" spans="1:12" ht="12.75">
      <c r="A29" s="6" t="s">
        <v>20</v>
      </c>
      <c r="B29" s="23">
        <f aca="true" t="shared" si="6" ref="B29:G29">B30+B31+B32+B33+B34+B35+B36+B37+B38+B39</f>
        <v>127</v>
      </c>
      <c r="C29" s="23">
        <f t="shared" si="6"/>
        <v>148</v>
      </c>
      <c r="D29" s="23">
        <f t="shared" si="6"/>
        <v>43</v>
      </c>
      <c r="E29" s="23">
        <f t="shared" si="6"/>
        <v>51</v>
      </c>
      <c r="F29" s="23">
        <f t="shared" si="6"/>
        <v>6</v>
      </c>
      <c r="G29" s="23">
        <f t="shared" si="6"/>
        <v>6</v>
      </c>
      <c r="H29" s="23">
        <f t="shared" si="1"/>
        <v>176</v>
      </c>
      <c r="I29" s="23">
        <f t="shared" si="2"/>
        <v>205</v>
      </c>
      <c r="K29" s="3"/>
      <c r="L29" s="2"/>
    </row>
    <row r="30" spans="1:12" s="62" customFormat="1" ht="14.25" customHeight="1">
      <c r="A30" s="7" t="s">
        <v>21</v>
      </c>
      <c r="B30" s="24">
        <v>19</v>
      </c>
      <c r="C30" s="24">
        <v>20</v>
      </c>
      <c r="D30" s="24">
        <v>6</v>
      </c>
      <c r="E30" s="24">
        <v>6</v>
      </c>
      <c r="F30" s="24"/>
      <c r="G30" s="24"/>
      <c r="H30" s="24">
        <f t="shared" si="1"/>
        <v>25</v>
      </c>
      <c r="I30" s="24">
        <f t="shared" si="2"/>
        <v>26</v>
      </c>
      <c r="K30" s="1"/>
      <c r="L30" s="52"/>
    </row>
    <row r="31" spans="1:12" s="62" customFormat="1" ht="24" customHeight="1">
      <c r="A31" s="7" t="s">
        <v>22</v>
      </c>
      <c r="B31" s="24">
        <v>7</v>
      </c>
      <c r="C31" s="24">
        <v>13</v>
      </c>
      <c r="D31" s="24">
        <v>8</v>
      </c>
      <c r="E31" s="24">
        <v>9</v>
      </c>
      <c r="F31" s="24"/>
      <c r="G31" s="24"/>
      <c r="H31" s="24">
        <f t="shared" si="1"/>
        <v>15</v>
      </c>
      <c r="I31" s="24">
        <f t="shared" si="2"/>
        <v>22</v>
      </c>
      <c r="K31" s="1"/>
      <c r="L31" s="52"/>
    </row>
    <row r="32" spans="1:12" s="62" customFormat="1" ht="12.75">
      <c r="A32" s="7" t="s">
        <v>23</v>
      </c>
      <c r="B32" s="24">
        <v>14</v>
      </c>
      <c r="C32" s="24">
        <v>16</v>
      </c>
      <c r="D32" s="24">
        <v>6</v>
      </c>
      <c r="E32" s="24">
        <v>6</v>
      </c>
      <c r="F32" s="24">
        <v>1</v>
      </c>
      <c r="G32" s="24">
        <v>1</v>
      </c>
      <c r="H32" s="24">
        <f t="shared" si="1"/>
        <v>21</v>
      </c>
      <c r="I32" s="24">
        <f t="shared" si="2"/>
        <v>23</v>
      </c>
      <c r="K32" s="1"/>
      <c r="L32" s="52"/>
    </row>
    <row r="33" spans="1:12" s="62" customFormat="1" ht="12.75">
      <c r="A33" s="7" t="s">
        <v>24</v>
      </c>
      <c r="B33" s="24">
        <v>11</v>
      </c>
      <c r="C33" s="24">
        <v>16</v>
      </c>
      <c r="D33" s="24">
        <v>5</v>
      </c>
      <c r="E33" s="24">
        <v>9</v>
      </c>
      <c r="F33" s="24"/>
      <c r="G33" s="24"/>
      <c r="H33" s="24">
        <f t="shared" si="1"/>
        <v>16</v>
      </c>
      <c r="I33" s="24">
        <f t="shared" si="2"/>
        <v>25</v>
      </c>
      <c r="K33" s="1"/>
      <c r="L33" s="52"/>
    </row>
    <row r="34" spans="1:12" s="62" customFormat="1" ht="12.75">
      <c r="A34" s="7" t="s">
        <v>173</v>
      </c>
      <c r="B34" s="24">
        <v>11</v>
      </c>
      <c r="C34" s="24">
        <v>11</v>
      </c>
      <c r="D34" s="24"/>
      <c r="E34" s="24"/>
      <c r="F34" s="24"/>
      <c r="G34" s="24"/>
      <c r="H34" s="24">
        <f>B34+D34+F34</f>
        <v>11</v>
      </c>
      <c r="I34" s="24">
        <f>C34+E34+G34</f>
        <v>11</v>
      </c>
      <c r="K34" s="1"/>
      <c r="L34" s="52"/>
    </row>
    <row r="35" spans="1:9" s="62" customFormat="1" ht="12.75">
      <c r="A35" s="7" t="s">
        <v>163</v>
      </c>
      <c r="B35" s="24">
        <v>12</v>
      </c>
      <c r="C35" s="24">
        <v>14</v>
      </c>
      <c r="D35" s="24">
        <v>11</v>
      </c>
      <c r="E35" s="24">
        <v>13</v>
      </c>
      <c r="F35" s="24">
        <v>2</v>
      </c>
      <c r="G35" s="24">
        <v>2</v>
      </c>
      <c r="H35" s="24">
        <f t="shared" si="1"/>
        <v>25</v>
      </c>
      <c r="I35" s="24">
        <f t="shared" si="2"/>
        <v>29</v>
      </c>
    </row>
    <row r="36" spans="1:9" s="62" customFormat="1" ht="12.75">
      <c r="A36" s="7" t="s">
        <v>164</v>
      </c>
      <c r="B36" s="24">
        <v>18</v>
      </c>
      <c r="C36" s="24">
        <v>19</v>
      </c>
      <c r="D36" s="24">
        <v>1</v>
      </c>
      <c r="E36" s="24">
        <v>1</v>
      </c>
      <c r="F36" s="24"/>
      <c r="G36" s="24"/>
      <c r="H36" s="24">
        <f t="shared" si="1"/>
        <v>19</v>
      </c>
      <c r="I36" s="24">
        <f t="shared" si="2"/>
        <v>20</v>
      </c>
    </row>
    <row r="37" spans="1:9" s="62" customFormat="1" ht="12.75">
      <c r="A37" s="7" t="s">
        <v>165</v>
      </c>
      <c r="B37" s="24">
        <v>12</v>
      </c>
      <c r="C37" s="24">
        <v>13</v>
      </c>
      <c r="D37" s="24"/>
      <c r="E37" s="24"/>
      <c r="F37" s="24">
        <v>1</v>
      </c>
      <c r="G37" s="24">
        <v>1</v>
      </c>
      <c r="H37" s="24">
        <f t="shared" si="1"/>
        <v>13</v>
      </c>
      <c r="I37" s="24">
        <f t="shared" si="2"/>
        <v>14</v>
      </c>
    </row>
    <row r="38" spans="1:9" s="62" customFormat="1" ht="12.75">
      <c r="A38" s="7" t="s">
        <v>166</v>
      </c>
      <c r="B38" s="24">
        <v>14</v>
      </c>
      <c r="C38" s="24">
        <v>15</v>
      </c>
      <c r="D38" s="24">
        <v>3</v>
      </c>
      <c r="E38" s="24">
        <v>4</v>
      </c>
      <c r="F38" s="24">
        <v>2</v>
      </c>
      <c r="G38" s="24">
        <v>2</v>
      </c>
      <c r="H38" s="24">
        <f t="shared" si="1"/>
        <v>19</v>
      </c>
      <c r="I38" s="24">
        <f t="shared" si="2"/>
        <v>21</v>
      </c>
    </row>
    <row r="39" spans="1:9" s="62" customFormat="1" ht="12.75">
      <c r="A39" s="7" t="s">
        <v>167</v>
      </c>
      <c r="B39" s="24">
        <v>9</v>
      </c>
      <c r="C39" s="24">
        <v>11</v>
      </c>
      <c r="D39" s="24">
        <v>3</v>
      </c>
      <c r="E39" s="24">
        <v>3</v>
      </c>
      <c r="F39" s="24"/>
      <c r="G39" s="24"/>
      <c r="H39" s="24">
        <f t="shared" si="1"/>
        <v>12</v>
      </c>
      <c r="I39" s="24">
        <f t="shared" si="2"/>
        <v>14</v>
      </c>
    </row>
    <row r="40" spans="1:9" ht="24.75" customHeight="1">
      <c r="A40" s="6" t="s">
        <v>174</v>
      </c>
      <c r="B40" s="25">
        <f aca="true" t="shared" si="7" ref="B40:G40">B41+B42+B43</f>
        <v>39</v>
      </c>
      <c r="C40" s="25">
        <f t="shared" si="7"/>
        <v>42</v>
      </c>
      <c r="D40" s="25">
        <f t="shared" si="7"/>
        <v>21</v>
      </c>
      <c r="E40" s="25">
        <f t="shared" si="7"/>
        <v>27</v>
      </c>
      <c r="F40" s="25">
        <f t="shared" si="7"/>
        <v>5</v>
      </c>
      <c r="G40" s="25">
        <f t="shared" si="7"/>
        <v>5</v>
      </c>
      <c r="H40" s="23">
        <f t="shared" si="1"/>
        <v>65</v>
      </c>
      <c r="I40" s="23">
        <f t="shared" si="2"/>
        <v>74</v>
      </c>
    </row>
    <row r="41" spans="1:9" s="62" customFormat="1" ht="11.25" customHeight="1">
      <c r="A41" s="7" t="s">
        <v>30</v>
      </c>
      <c r="B41" s="24">
        <v>7</v>
      </c>
      <c r="C41" s="24">
        <v>7</v>
      </c>
      <c r="D41" s="24"/>
      <c r="E41" s="24"/>
      <c r="F41" s="24"/>
      <c r="G41" s="24"/>
      <c r="H41" s="24">
        <f t="shared" si="1"/>
        <v>7</v>
      </c>
      <c r="I41" s="24">
        <f t="shared" si="2"/>
        <v>7</v>
      </c>
    </row>
    <row r="42" spans="1:9" s="62" customFormat="1" ht="11.25" customHeight="1">
      <c r="A42" s="7" t="s">
        <v>113</v>
      </c>
      <c r="B42" s="24">
        <v>4</v>
      </c>
      <c r="C42" s="24">
        <v>4</v>
      </c>
      <c r="D42" s="24">
        <v>2</v>
      </c>
      <c r="E42" s="24">
        <v>2</v>
      </c>
      <c r="F42" s="24"/>
      <c r="G42" s="24"/>
      <c r="H42" s="24">
        <f t="shared" si="1"/>
        <v>6</v>
      </c>
      <c r="I42" s="24">
        <f t="shared" si="2"/>
        <v>6</v>
      </c>
    </row>
    <row r="43" spans="1:9" s="62" customFormat="1" ht="12" customHeight="1">
      <c r="A43" s="7" t="s">
        <v>114</v>
      </c>
      <c r="B43" s="24">
        <v>28</v>
      </c>
      <c r="C43" s="24">
        <v>31</v>
      </c>
      <c r="D43" s="24">
        <v>19</v>
      </c>
      <c r="E43" s="24">
        <v>25</v>
      </c>
      <c r="F43" s="24">
        <v>5</v>
      </c>
      <c r="G43" s="24">
        <v>5</v>
      </c>
      <c r="H43" s="24">
        <f t="shared" si="1"/>
        <v>52</v>
      </c>
      <c r="I43" s="24">
        <f t="shared" si="2"/>
        <v>61</v>
      </c>
    </row>
    <row r="44" spans="1:9" ht="12.75">
      <c r="A44" s="6" t="s">
        <v>118</v>
      </c>
      <c r="B44" s="23">
        <f aca="true" t="shared" si="8" ref="B44:G44">B45+B46+B47+B48</f>
        <v>125</v>
      </c>
      <c r="C44" s="23">
        <f t="shared" si="8"/>
        <v>154</v>
      </c>
      <c r="D44" s="23">
        <f t="shared" si="8"/>
        <v>43</v>
      </c>
      <c r="E44" s="23">
        <f t="shared" si="8"/>
        <v>48</v>
      </c>
      <c r="F44" s="23">
        <f t="shared" si="8"/>
        <v>0</v>
      </c>
      <c r="G44" s="23">
        <f t="shared" si="8"/>
        <v>0</v>
      </c>
      <c r="H44" s="23">
        <f t="shared" si="1"/>
        <v>168</v>
      </c>
      <c r="I44" s="23">
        <f t="shared" si="2"/>
        <v>202</v>
      </c>
    </row>
    <row r="45" spans="1:9" s="62" customFormat="1" ht="12.75">
      <c r="A45" s="7" t="s">
        <v>31</v>
      </c>
      <c r="B45" s="24">
        <v>45</v>
      </c>
      <c r="C45" s="24">
        <v>52</v>
      </c>
      <c r="D45" s="24">
        <v>22</v>
      </c>
      <c r="E45" s="24">
        <v>24</v>
      </c>
      <c r="F45" s="24"/>
      <c r="G45" s="24"/>
      <c r="H45" s="24">
        <f t="shared" si="1"/>
        <v>67</v>
      </c>
      <c r="I45" s="24">
        <f t="shared" si="2"/>
        <v>76</v>
      </c>
    </row>
    <row r="46" spans="1:9" s="62" customFormat="1" ht="24">
      <c r="A46" s="7" t="s">
        <v>120</v>
      </c>
      <c r="B46" s="24">
        <v>32</v>
      </c>
      <c r="C46" s="24">
        <v>38</v>
      </c>
      <c r="D46" s="24">
        <v>5</v>
      </c>
      <c r="E46" s="24">
        <v>7</v>
      </c>
      <c r="F46" s="24"/>
      <c r="G46" s="24"/>
      <c r="H46" s="24">
        <f t="shared" si="1"/>
        <v>37</v>
      </c>
      <c r="I46" s="24">
        <f t="shared" si="2"/>
        <v>45</v>
      </c>
    </row>
    <row r="47" spans="1:9" s="62" customFormat="1" ht="12.75">
      <c r="A47" s="7" t="s">
        <v>116</v>
      </c>
      <c r="B47" s="24">
        <v>29</v>
      </c>
      <c r="C47" s="24">
        <v>38</v>
      </c>
      <c r="D47" s="24">
        <v>9</v>
      </c>
      <c r="E47" s="24">
        <v>10</v>
      </c>
      <c r="F47" s="24"/>
      <c r="G47" s="24"/>
      <c r="H47" s="24">
        <f t="shared" si="1"/>
        <v>38</v>
      </c>
      <c r="I47" s="24">
        <f t="shared" si="2"/>
        <v>48</v>
      </c>
    </row>
    <row r="48" spans="1:9" s="62" customFormat="1" ht="12.75">
      <c r="A48" s="7" t="s">
        <v>117</v>
      </c>
      <c r="B48" s="24">
        <v>19</v>
      </c>
      <c r="C48" s="24">
        <v>26</v>
      </c>
      <c r="D48" s="24">
        <v>7</v>
      </c>
      <c r="E48" s="24">
        <v>7</v>
      </c>
      <c r="F48" s="24"/>
      <c r="G48" s="24"/>
      <c r="H48" s="24">
        <f t="shared" si="1"/>
        <v>26</v>
      </c>
      <c r="I48" s="24">
        <f t="shared" si="2"/>
        <v>33</v>
      </c>
    </row>
    <row r="49" spans="1:9" s="15" customFormat="1" ht="12.75">
      <c r="A49" s="6" t="s">
        <v>119</v>
      </c>
      <c r="B49" s="23">
        <f aca="true" t="shared" si="9" ref="B49:G49">B50+B51+B52</f>
        <v>58</v>
      </c>
      <c r="C49" s="23">
        <f t="shared" si="9"/>
        <v>62</v>
      </c>
      <c r="D49" s="23">
        <f t="shared" si="9"/>
        <v>15</v>
      </c>
      <c r="E49" s="23">
        <f t="shared" si="9"/>
        <v>20</v>
      </c>
      <c r="F49" s="23">
        <f t="shared" si="9"/>
        <v>1</v>
      </c>
      <c r="G49" s="23">
        <f t="shared" si="9"/>
        <v>1</v>
      </c>
      <c r="H49" s="23">
        <f t="shared" si="1"/>
        <v>74</v>
      </c>
      <c r="I49" s="23">
        <f t="shared" si="2"/>
        <v>83</v>
      </c>
    </row>
    <row r="50" spans="1:9" s="62" customFormat="1" ht="12.75">
      <c r="A50" s="7" t="s">
        <v>121</v>
      </c>
      <c r="B50" s="71">
        <v>16</v>
      </c>
      <c r="C50" s="24">
        <v>16</v>
      </c>
      <c r="D50" s="24">
        <v>6</v>
      </c>
      <c r="E50" s="24">
        <v>8</v>
      </c>
      <c r="F50" s="24"/>
      <c r="G50" s="24"/>
      <c r="H50" s="24">
        <f t="shared" si="1"/>
        <v>22</v>
      </c>
      <c r="I50" s="24">
        <f t="shared" si="2"/>
        <v>24</v>
      </c>
    </row>
    <row r="51" spans="1:9" s="62" customFormat="1" ht="24">
      <c r="A51" s="7" t="s">
        <v>122</v>
      </c>
      <c r="B51" s="24">
        <v>22</v>
      </c>
      <c r="C51" s="24">
        <v>24</v>
      </c>
      <c r="D51" s="24">
        <v>5</v>
      </c>
      <c r="E51" s="24">
        <v>8</v>
      </c>
      <c r="F51" s="24"/>
      <c r="G51" s="24"/>
      <c r="H51" s="24">
        <f t="shared" si="1"/>
        <v>27</v>
      </c>
      <c r="I51" s="24">
        <f t="shared" si="2"/>
        <v>32</v>
      </c>
    </row>
    <row r="52" spans="1:9" s="62" customFormat="1" ht="12.75">
      <c r="A52" s="7" t="s">
        <v>123</v>
      </c>
      <c r="B52" s="24">
        <v>20</v>
      </c>
      <c r="C52" s="24">
        <v>22</v>
      </c>
      <c r="D52" s="24">
        <v>4</v>
      </c>
      <c r="E52" s="24">
        <v>4</v>
      </c>
      <c r="F52" s="24">
        <v>1</v>
      </c>
      <c r="G52" s="24">
        <v>1</v>
      </c>
      <c r="H52" s="24">
        <f t="shared" si="1"/>
        <v>25</v>
      </c>
      <c r="I52" s="24">
        <f t="shared" si="2"/>
        <v>27</v>
      </c>
    </row>
    <row r="53" spans="1:9" ht="21.75" customHeight="1">
      <c r="A53" s="6" t="s">
        <v>125</v>
      </c>
      <c r="B53" s="23">
        <f aca="true" t="shared" si="10" ref="B53:G53">B54+B55+B56+B75</f>
        <v>124</v>
      </c>
      <c r="C53" s="23">
        <f t="shared" si="10"/>
        <v>141</v>
      </c>
      <c r="D53" s="23">
        <f t="shared" si="10"/>
        <v>19</v>
      </c>
      <c r="E53" s="23">
        <f t="shared" si="10"/>
        <v>23</v>
      </c>
      <c r="F53" s="23">
        <f t="shared" si="10"/>
        <v>1</v>
      </c>
      <c r="G53" s="23">
        <f t="shared" si="10"/>
        <v>1</v>
      </c>
      <c r="H53" s="23">
        <f t="shared" si="1"/>
        <v>144</v>
      </c>
      <c r="I53" s="23">
        <f t="shared" si="2"/>
        <v>165</v>
      </c>
    </row>
    <row r="54" spans="1:9" s="62" customFormat="1" ht="12.75">
      <c r="A54" s="7" t="s">
        <v>32</v>
      </c>
      <c r="B54" s="24">
        <v>46</v>
      </c>
      <c r="C54" s="24">
        <v>53</v>
      </c>
      <c r="D54" s="24">
        <v>2</v>
      </c>
      <c r="E54" s="24">
        <v>2</v>
      </c>
      <c r="F54" s="24">
        <v>1</v>
      </c>
      <c r="G54" s="24">
        <v>1</v>
      </c>
      <c r="H54" s="24">
        <f t="shared" si="1"/>
        <v>49</v>
      </c>
      <c r="I54" s="24">
        <f t="shared" si="2"/>
        <v>56</v>
      </c>
    </row>
    <row r="55" spans="1:9" s="62" customFormat="1" ht="12.75">
      <c r="A55" s="7" t="s">
        <v>33</v>
      </c>
      <c r="B55" s="24">
        <v>25</v>
      </c>
      <c r="C55" s="24">
        <v>28</v>
      </c>
      <c r="D55" s="24">
        <v>4</v>
      </c>
      <c r="E55" s="24">
        <v>6</v>
      </c>
      <c r="F55" s="24"/>
      <c r="G55" s="24"/>
      <c r="H55" s="24">
        <f t="shared" si="1"/>
        <v>29</v>
      </c>
      <c r="I55" s="24">
        <f t="shared" si="2"/>
        <v>34</v>
      </c>
    </row>
    <row r="56" spans="1:9" s="62" customFormat="1" ht="12" customHeight="1">
      <c r="A56" s="7" t="s">
        <v>34</v>
      </c>
      <c r="B56" s="24">
        <f aca="true" t="shared" si="11" ref="B56:G56">B57+B58+B59+B60+B61+B62+B63+B64+B65+B66+B67+B68+B69+B70+B71+B72+B73+B74</f>
        <v>49</v>
      </c>
      <c r="C56" s="24">
        <f t="shared" si="11"/>
        <v>56</v>
      </c>
      <c r="D56" s="24">
        <f t="shared" si="11"/>
        <v>8</v>
      </c>
      <c r="E56" s="24">
        <f t="shared" si="11"/>
        <v>9</v>
      </c>
      <c r="F56" s="24">
        <f t="shared" si="11"/>
        <v>0</v>
      </c>
      <c r="G56" s="24">
        <f t="shared" si="11"/>
        <v>0</v>
      </c>
      <c r="H56" s="24">
        <f t="shared" si="1"/>
        <v>57</v>
      </c>
      <c r="I56" s="24">
        <f t="shared" si="2"/>
        <v>65</v>
      </c>
    </row>
    <row r="57" spans="1:9" s="62" customFormat="1" ht="12.75">
      <c r="A57" s="7" t="s">
        <v>35</v>
      </c>
      <c r="B57" s="24">
        <v>6</v>
      </c>
      <c r="C57" s="24">
        <v>7</v>
      </c>
      <c r="D57" s="24"/>
      <c r="E57" s="24"/>
      <c r="F57" s="24"/>
      <c r="G57" s="24"/>
      <c r="H57" s="24">
        <f t="shared" si="1"/>
        <v>6</v>
      </c>
      <c r="I57" s="24">
        <f t="shared" si="2"/>
        <v>7</v>
      </c>
    </row>
    <row r="58" spans="1:9" s="62" customFormat="1" ht="12.75">
      <c r="A58" s="7" t="s">
        <v>177</v>
      </c>
      <c r="B58" s="24">
        <v>1</v>
      </c>
      <c r="C58" s="24">
        <v>1</v>
      </c>
      <c r="D58" s="24"/>
      <c r="E58" s="24"/>
      <c r="F58" s="24"/>
      <c r="G58" s="24"/>
      <c r="H58" s="24">
        <f t="shared" si="1"/>
        <v>1</v>
      </c>
      <c r="I58" s="24">
        <f t="shared" si="2"/>
        <v>1</v>
      </c>
    </row>
    <row r="59" spans="1:9" s="62" customFormat="1" ht="12.75">
      <c r="A59" s="7" t="s">
        <v>36</v>
      </c>
      <c r="B59" s="24">
        <v>1</v>
      </c>
      <c r="C59" s="24">
        <v>2</v>
      </c>
      <c r="D59" s="24"/>
      <c r="E59" s="24"/>
      <c r="F59" s="24"/>
      <c r="G59" s="24"/>
      <c r="H59" s="24">
        <f t="shared" si="1"/>
        <v>1</v>
      </c>
      <c r="I59" s="24">
        <f t="shared" si="2"/>
        <v>2</v>
      </c>
    </row>
    <row r="60" spans="1:9" s="62" customFormat="1" ht="12.75">
      <c r="A60" s="7" t="s">
        <v>37</v>
      </c>
      <c r="B60" s="24">
        <v>2</v>
      </c>
      <c r="C60" s="24">
        <v>2</v>
      </c>
      <c r="D60" s="24"/>
      <c r="E60" s="24"/>
      <c r="F60" s="24"/>
      <c r="G60" s="24"/>
      <c r="H60" s="24">
        <f t="shared" si="1"/>
        <v>2</v>
      </c>
      <c r="I60" s="24">
        <f t="shared" si="2"/>
        <v>2</v>
      </c>
    </row>
    <row r="61" spans="1:9" s="62" customFormat="1" ht="12.75">
      <c r="A61" s="7" t="s">
        <v>38</v>
      </c>
      <c r="B61" s="24">
        <v>5</v>
      </c>
      <c r="C61" s="24">
        <v>6</v>
      </c>
      <c r="D61" s="24">
        <v>2</v>
      </c>
      <c r="E61" s="24">
        <v>2</v>
      </c>
      <c r="F61" s="24"/>
      <c r="G61" s="24"/>
      <c r="H61" s="24">
        <f t="shared" si="1"/>
        <v>7</v>
      </c>
      <c r="I61" s="24">
        <f t="shared" si="2"/>
        <v>8</v>
      </c>
    </row>
    <row r="62" spans="1:9" s="62" customFormat="1" ht="12.75">
      <c r="A62" s="7" t="s">
        <v>39</v>
      </c>
      <c r="B62" s="24">
        <v>4</v>
      </c>
      <c r="C62" s="24">
        <v>4</v>
      </c>
      <c r="D62" s="24"/>
      <c r="E62" s="24"/>
      <c r="F62" s="24"/>
      <c r="G62" s="24"/>
      <c r="H62" s="24">
        <f t="shared" si="1"/>
        <v>4</v>
      </c>
      <c r="I62" s="24">
        <f t="shared" si="2"/>
        <v>4</v>
      </c>
    </row>
    <row r="63" spans="1:9" s="62" customFormat="1" ht="12.75">
      <c r="A63" s="7" t="s">
        <v>168</v>
      </c>
      <c r="B63" s="24">
        <v>2</v>
      </c>
      <c r="C63" s="24">
        <v>2</v>
      </c>
      <c r="D63" s="24"/>
      <c r="E63" s="24"/>
      <c r="F63" s="24"/>
      <c r="G63" s="24"/>
      <c r="H63" s="24">
        <f t="shared" si="1"/>
        <v>2</v>
      </c>
      <c r="I63" s="24">
        <f t="shared" si="2"/>
        <v>2</v>
      </c>
    </row>
    <row r="64" spans="1:9" s="62" customFormat="1" ht="12.75">
      <c r="A64" s="7" t="s">
        <v>129</v>
      </c>
      <c r="B64" s="24">
        <v>6</v>
      </c>
      <c r="C64" s="24">
        <v>8</v>
      </c>
      <c r="D64" s="24"/>
      <c r="E64" s="24"/>
      <c r="F64" s="24"/>
      <c r="G64" s="24"/>
      <c r="H64" s="24">
        <f t="shared" si="1"/>
        <v>6</v>
      </c>
      <c r="I64" s="24">
        <f t="shared" si="2"/>
        <v>8</v>
      </c>
    </row>
    <row r="65" spans="1:9" s="62" customFormat="1" ht="12.75" customHeight="1">
      <c r="A65" s="7" t="s">
        <v>169</v>
      </c>
      <c r="B65" s="24">
        <v>3</v>
      </c>
      <c r="C65" s="24">
        <v>4</v>
      </c>
      <c r="D65" s="24"/>
      <c r="E65" s="24"/>
      <c r="F65" s="24"/>
      <c r="G65" s="24"/>
      <c r="H65" s="24">
        <f t="shared" si="1"/>
        <v>3</v>
      </c>
      <c r="I65" s="24">
        <f t="shared" si="2"/>
        <v>4</v>
      </c>
    </row>
    <row r="66" spans="1:9" s="62" customFormat="1" ht="12.75">
      <c r="A66" s="7" t="s">
        <v>41</v>
      </c>
      <c r="B66" s="24">
        <v>11</v>
      </c>
      <c r="C66" s="24">
        <v>11</v>
      </c>
      <c r="D66" s="24"/>
      <c r="E66" s="24"/>
      <c r="F66" s="24"/>
      <c r="G66" s="24"/>
      <c r="H66" s="24">
        <f t="shared" si="1"/>
        <v>11</v>
      </c>
      <c r="I66" s="24">
        <f t="shared" si="2"/>
        <v>11</v>
      </c>
    </row>
    <row r="67" spans="1:9" s="62" customFormat="1" ht="12.75">
      <c r="A67" s="7" t="s">
        <v>42</v>
      </c>
      <c r="B67" s="24">
        <v>2</v>
      </c>
      <c r="C67" s="24">
        <v>2</v>
      </c>
      <c r="D67" s="24"/>
      <c r="E67" s="24"/>
      <c r="F67" s="24"/>
      <c r="G67" s="24"/>
      <c r="H67" s="24">
        <f t="shared" si="1"/>
        <v>2</v>
      </c>
      <c r="I67" s="24">
        <f t="shared" si="2"/>
        <v>2</v>
      </c>
    </row>
    <row r="68" spans="1:9" s="62" customFormat="1" ht="12.75">
      <c r="A68" s="7" t="s">
        <v>43</v>
      </c>
      <c r="B68" s="24">
        <v>1</v>
      </c>
      <c r="C68" s="24">
        <v>1</v>
      </c>
      <c r="D68" s="24"/>
      <c r="E68" s="24"/>
      <c r="F68" s="24"/>
      <c r="G68" s="24"/>
      <c r="H68" s="24">
        <f t="shared" si="1"/>
        <v>1</v>
      </c>
      <c r="I68" s="24">
        <f t="shared" si="2"/>
        <v>1</v>
      </c>
    </row>
    <row r="69" spans="1:9" s="62" customFormat="1" ht="12.75">
      <c r="A69" s="7" t="s">
        <v>179</v>
      </c>
      <c r="B69" s="24"/>
      <c r="C69" s="24"/>
      <c r="D69" s="24">
        <v>1</v>
      </c>
      <c r="E69" s="24">
        <v>1</v>
      </c>
      <c r="F69" s="24"/>
      <c r="G69" s="24"/>
      <c r="H69" s="24">
        <f t="shared" si="1"/>
        <v>1</v>
      </c>
      <c r="I69" s="24">
        <f t="shared" si="2"/>
        <v>1</v>
      </c>
    </row>
    <row r="70" spans="1:9" s="62" customFormat="1" ht="12.75">
      <c r="A70" s="7" t="s">
        <v>44</v>
      </c>
      <c r="B70" s="24"/>
      <c r="C70" s="24"/>
      <c r="D70" s="24">
        <v>3</v>
      </c>
      <c r="E70" s="24">
        <v>4</v>
      </c>
      <c r="F70" s="24"/>
      <c r="G70" s="24"/>
      <c r="H70" s="24">
        <f t="shared" si="1"/>
        <v>3</v>
      </c>
      <c r="I70" s="24">
        <f t="shared" si="2"/>
        <v>4</v>
      </c>
    </row>
    <row r="71" spans="1:9" s="62" customFormat="1" ht="12.75">
      <c r="A71" s="7" t="s">
        <v>128</v>
      </c>
      <c r="B71" s="24">
        <v>2</v>
      </c>
      <c r="C71" s="24">
        <v>2</v>
      </c>
      <c r="D71" s="24">
        <v>2</v>
      </c>
      <c r="E71" s="24">
        <v>2</v>
      </c>
      <c r="F71" s="24"/>
      <c r="G71" s="24"/>
      <c r="H71" s="24">
        <f t="shared" si="1"/>
        <v>4</v>
      </c>
      <c r="I71" s="24">
        <f t="shared" si="2"/>
        <v>4</v>
      </c>
    </row>
    <row r="72" spans="1:9" s="62" customFormat="1" ht="12.75">
      <c r="A72" s="7" t="s">
        <v>159</v>
      </c>
      <c r="B72" s="24">
        <v>1</v>
      </c>
      <c r="C72" s="24">
        <v>1</v>
      </c>
      <c r="D72" s="24"/>
      <c r="E72" s="24"/>
      <c r="F72" s="24"/>
      <c r="G72" s="24"/>
      <c r="H72" s="24">
        <f aca="true" t="shared" si="12" ref="H72:H77">B72+D72+F72</f>
        <v>1</v>
      </c>
      <c r="I72" s="24">
        <f aca="true" t="shared" si="13" ref="I72:I77">C72+E72+G72</f>
        <v>1</v>
      </c>
    </row>
    <row r="73" spans="1:9" s="62" customFormat="1" ht="12.75">
      <c r="A73" s="7" t="s">
        <v>175</v>
      </c>
      <c r="B73" s="24">
        <v>1</v>
      </c>
      <c r="C73" s="24">
        <v>1</v>
      </c>
      <c r="D73" s="24"/>
      <c r="E73" s="24"/>
      <c r="F73" s="24"/>
      <c r="G73" s="24"/>
      <c r="H73" s="24">
        <f t="shared" si="12"/>
        <v>1</v>
      </c>
      <c r="I73" s="24">
        <f t="shared" si="13"/>
        <v>1</v>
      </c>
    </row>
    <row r="74" spans="1:9" s="62" customFormat="1" ht="12.75">
      <c r="A74" s="7" t="s">
        <v>160</v>
      </c>
      <c r="B74" s="24">
        <v>1</v>
      </c>
      <c r="C74" s="24">
        <v>2</v>
      </c>
      <c r="D74" s="24"/>
      <c r="E74" s="24"/>
      <c r="F74" s="24"/>
      <c r="G74" s="24"/>
      <c r="H74" s="24">
        <f t="shared" si="12"/>
        <v>1</v>
      </c>
      <c r="I74" s="24">
        <f t="shared" si="13"/>
        <v>2</v>
      </c>
    </row>
    <row r="75" spans="1:9" s="62" customFormat="1" ht="24" customHeight="1">
      <c r="A75" s="7" t="s">
        <v>115</v>
      </c>
      <c r="B75" s="24">
        <v>4</v>
      </c>
      <c r="C75" s="24">
        <v>4</v>
      </c>
      <c r="D75" s="24">
        <v>5</v>
      </c>
      <c r="E75" s="24">
        <v>6</v>
      </c>
      <c r="F75" s="24"/>
      <c r="G75" s="24"/>
      <c r="H75" s="24">
        <f t="shared" si="12"/>
        <v>9</v>
      </c>
      <c r="I75" s="24">
        <f t="shared" si="13"/>
        <v>10</v>
      </c>
    </row>
    <row r="76" spans="1:9" ht="12.75" customHeight="1">
      <c r="A76" s="6" t="s">
        <v>124</v>
      </c>
      <c r="B76" s="23">
        <v>6</v>
      </c>
      <c r="C76" s="23">
        <v>9</v>
      </c>
      <c r="D76" s="23">
        <v>7</v>
      </c>
      <c r="E76" s="23">
        <v>11</v>
      </c>
      <c r="F76" s="23">
        <v>11</v>
      </c>
      <c r="G76" s="23">
        <v>15</v>
      </c>
      <c r="H76" s="23">
        <f t="shared" si="12"/>
        <v>24</v>
      </c>
      <c r="I76" s="23">
        <f t="shared" si="13"/>
        <v>35</v>
      </c>
    </row>
    <row r="77" spans="1:9" ht="12.75">
      <c r="A77" s="8" t="s">
        <v>46</v>
      </c>
      <c r="B77" s="23">
        <f aca="true" t="shared" si="14" ref="B77:G77">B7+B21+B29+B40+B44+B49+B53+B76</f>
        <v>730</v>
      </c>
      <c r="C77" s="23">
        <f t="shared" si="14"/>
        <v>855</v>
      </c>
      <c r="D77" s="23">
        <f t="shared" si="14"/>
        <v>237</v>
      </c>
      <c r="E77" s="23">
        <f t="shared" si="14"/>
        <v>287</v>
      </c>
      <c r="F77" s="23">
        <f t="shared" si="14"/>
        <v>33</v>
      </c>
      <c r="G77" s="23">
        <f t="shared" si="14"/>
        <v>38</v>
      </c>
      <c r="H77" s="23">
        <f t="shared" si="12"/>
        <v>1000</v>
      </c>
      <c r="I77" s="23">
        <f t="shared" si="13"/>
        <v>1180</v>
      </c>
    </row>
  </sheetData>
  <mergeCells count="8">
    <mergeCell ref="A5:A6"/>
    <mergeCell ref="A1:I1"/>
    <mergeCell ref="A2:I2"/>
    <mergeCell ref="A3:I3"/>
    <mergeCell ref="B5:C5"/>
    <mergeCell ref="D5:E5"/>
    <mergeCell ref="F5:G5"/>
    <mergeCell ref="H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5"/>
  <sheetViews>
    <sheetView zoomScale="75" zoomScaleNormal="75" zoomScaleSheetLayoutView="75" workbookViewId="0" topLeftCell="D1">
      <selection activeCell="AI58" sqref="AI58"/>
    </sheetView>
  </sheetViews>
  <sheetFormatPr defaultColWidth="9.00390625" defaultRowHeight="12.75"/>
  <cols>
    <col min="1" max="1" width="25.375" style="9" customWidth="1"/>
    <col min="2" max="37" width="3.75390625" style="9" customWidth="1"/>
    <col min="38" max="39" width="6.375" style="9" customWidth="1"/>
    <col min="40" max="16384" width="9.125" style="9" customWidth="1"/>
  </cols>
  <sheetData>
    <row r="1" spans="1:39" ht="12.75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12.7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ht="12.75">
      <c r="A3" s="90" t="s">
        <v>73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5" spans="1:39" ht="92.25" customHeight="1">
      <c r="A5" s="91" t="s">
        <v>54</v>
      </c>
      <c r="B5" s="89" t="s">
        <v>57</v>
      </c>
      <c r="C5" s="89"/>
      <c r="D5" s="89" t="s">
        <v>58</v>
      </c>
      <c r="E5" s="89"/>
      <c r="F5" s="89" t="s">
        <v>133</v>
      </c>
      <c r="G5" s="89"/>
      <c r="H5" s="89" t="s">
        <v>59</v>
      </c>
      <c r="I5" s="89"/>
      <c r="J5" s="89" t="s">
        <v>60</v>
      </c>
      <c r="K5" s="89"/>
      <c r="L5" s="89" t="s">
        <v>61</v>
      </c>
      <c r="M5" s="89"/>
      <c r="N5" s="89" t="s">
        <v>62</v>
      </c>
      <c r="O5" s="89"/>
      <c r="P5" s="89" t="s">
        <v>63</v>
      </c>
      <c r="Q5" s="89"/>
      <c r="R5" s="89" t="s">
        <v>134</v>
      </c>
      <c r="S5" s="89"/>
      <c r="T5" s="89" t="s">
        <v>135</v>
      </c>
      <c r="U5" s="89"/>
      <c r="V5" s="89" t="s">
        <v>64</v>
      </c>
      <c r="W5" s="89"/>
      <c r="X5" s="89" t="s">
        <v>65</v>
      </c>
      <c r="Y5" s="89"/>
      <c r="Z5" s="89" t="s">
        <v>131</v>
      </c>
      <c r="AA5" s="89"/>
      <c r="AB5" s="89" t="s">
        <v>66</v>
      </c>
      <c r="AC5" s="89"/>
      <c r="AD5" s="89" t="s">
        <v>132</v>
      </c>
      <c r="AE5" s="89"/>
      <c r="AF5" s="89" t="s">
        <v>67</v>
      </c>
      <c r="AG5" s="89"/>
      <c r="AH5" s="87" t="s">
        <v>126</v>
      </c>
      <c r="AI5" s="88"/>
      <c r="AJ5" s="89" t="s">
        <v>68</v>
      </c>
      <c r="AK5" s="89"/>
      <c r="AL5" s="89" t="s">
        <v>69</v>
      </c>
      <c r="AM5" s="89"/>
    </row>
    <row r="6" spans="1:39" ht="9.75" customHeight="1">
      <c r="A6" s="92"/>
      <c r="B6" s="10" t="s">
        <v>47</v>
      </c>
      <c r="C6" s="10" t="s">
        <v>48</v>
      </c>
      <c r="D6" s="10" t="s">
        <v>47</v>
      </c>
      <c r="E6" s="10" t="s">
        <v>48</v>
      </c>
      <c r="F6" s="10" t="s">
        <v>47</v>
      </c>
      <c r="G6" s="10" t="s">
        <v>48</v>
      </c>
      <c r="H6" s="10" t="s">
        <v>47</v>
      </c>
      <c r="I6" s="10" t="s">
        <v>48</v>
      </c>
      <c r="J6" s="10" t="s">
        <v>47</v>
      </c>
      <c r="K6" s="10" t="s">
        <v>48</v>
      </c>
      <c r="L6" s="10" t="s">
        <v>47</v>
      </c>
      <c r="M6" s="10" t="s">
        <v>48</v>
      </c>
      <c r="N6" s="10" t="s">
        <v>47</v>
      </c>
      <c r="O6" s="10" t="s">
        <v>48</v>
      </c>
      <c r="P6" s="10" t="s">
        <v>47</v>
      </c>
      <c r="Q6" s="10" t="s">
        <v>48</v>
      </c>
      <c r="R6" s="10" t="s">
        <v>47</v>
      </c>
      <c r="S6" s="10" t="s">
        <v>48</v>
      </c>
      <c r="T6" s="10" t="s">
        <v>47</v>
      </c>
      <c r="U6" s="10" t="s">
        <v>48</v>
      </c>
      <c r="V6" s="10" t="s">
        <v>47</v>
      </c>
      <c r="W6" s="10" t="s">
        <v>48</v>
      </c>
      <c r="X6" s="10" t="s">
        <v>47</v>
      </c>
      <c r="Y6" s="10" t="s">
        <v>48</v>
      </c>
      <c r="Z6" s="10" t="s">
        <v>47</v>
      </c>
      <c r="AA6" s="10" t="s">
        <v>48</v>
      </c>
      <c r="AB6" s="10" t="s">
        <v>47</v>
      </c>
      <c r="AC6" s="10" t="s">
        <v>48</v>
      </c>
      <c r="AD6" s="10" t="s">
        <v>47</v>
      </c>
      <c r="AE6" s="10" t="s">
        <v>48</v>
      </c>
      <c r="AF6" s="10" t="s">
        <v>47</v>
      </c>
      <c r="AG6" s="10" t="s">
        <v>48</v>
      </c>
      <c r="AH6" s="10" t="s">
        <v>47</v>
      </c>
      <c r="AI6" s="10" t="s">
        <v>48</v>
      </c>
      <c r="AJ6" s="10" t="s">
        <v>47</v>
      </c>
      <c r="AK6" s="10" t="s">
        <v>48</v>
      </c>
      <c r="AL6" s="10" t="s">
        <v>47</v>
      </c>
      <c r="AM6" s="10" t="s">
        <v>48</v>
      </c>
    </row>
    <row r="7" spans="1:39" s="74" customFormat="1" ht="25.5" customHeight="1">
      <c r="A7" s="72" t="s">
        <v>0</v>
      </c>
      <c r="B7" s="73">
        <f>B8+B9+B12+B16+B17+B18+B19+B20</f>
        <v>38</v>
      </c>
      <c r="C7" s="73">
        <f aca="true" t="shared" si="0" ref="C7:AK7">C8+C9+C12+C16+C17+C18+C19+C20</f>
        <v>38</v>
      </c>
      <c r="D7" s="73">
        <f t="shared" si="0"/>
        <v>10</v>
      </c>
      <c r="E7" s="73">
        <f t="shared" si="0"/>
        <v>10</v>
      </c>
      <c r="F7" s="73">
        <f t="shared" si="0"/>
        <v>1</v>
      </c>
      <c r="G7" s="73">
        <f t="shared" si="0"/>
        <v>1</v>
      </c>
      <c r="H7" s="73">
        <f t="shared" si="0"/>
        <v>5</v>
      </c>
      <c r="I7" s="73">
        <f t="shared" si="0"/>
        <v>7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86</v>
      </c>
      <c r="Q7" s="73">
        <f t="shared" si="0"/>
        <v>104</v>
      </c>
      <c r="R7" s="73">
        <f t="shared" si="0"/>
        <v>2</v>
      </c>
      <c r="S7" s="73">
        <f t="shared" si="0"/>
        <v>2</v>
      </c>
      <c r="T7" s="73">
        <f t="shared" si="0"/>
        <v>2</v>
      </c>
      <c r="U7" s="73">
        <f t="shared" si="0"/>
        <v>2</v>
      </c>
      <c r="V7" s="73">
        <f t="shared" si="0"/>
        <v>5</v>
      </c>
      <c r="W7" s="73">
        <f t="shared" si="0"/>
        <v>5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3</v>
      </c>
      <c r="AC7" s="73">
        <f t="shared" si="0"/>
        <v>4</v>
      </c>
      <c r="AD7" s="73">
        <f t="shared" si="0"/>
        <v>1</v>
      </c>
      <c r="AE7" s="73">
        <f t="shared" si="0"/>
        <v>1</v>
      </c>
      <c r="AF7" s="73">
        <f t="shared" si="0"/>
        <v>0</v>
      </c>
      <c r="AG7" s="73">
        <f t="shared" si="0"/>
        <v>0</v>
      </c>
      <c r="AH7" s="73">
        <f t="shared" si="0"/>
        <v>0</v>
      </c>
      <c r="AI7" s="73">
        <f t="shared" si="0"/>
        <v>0</v>
      </c>
      <c r="AJ7" s="73">
        <f t="shared" si="0"/>
        <v>5</v>
      </c>
      <c r="AK7" s="73">
        <f t="shared" si="0"/>
        <v>6</v>
      </c>
      <c r="AL7" s="73">
        <f>AL8+AL9+AL12+AL16+AL17+AL18+AL19+AL20</f>
        <v>158</v>
      </c>
      <c r="AM7" s="73">
        <f>AM8+AM9+AM12+AM16+AM17+AM18+AM19+AM20</f>
        <v>180</v>
      </c>
    </row>
    <row r="8" spans="1:39" ht="12.75" customHeight="1">
      <c r="A8" s="7" t="s">
        <v>1</v>
      </c>
      <c r="B8" s="24">
        <v>1</v>
      </c>
      <c r="C8" s="24">
        <v>1</v>
      </c>
      <c r="D8" s="24"/>
      <c r="E8" s="24"/>
      <c r="F8" s="24"/>
      <c r="G8" s="24"/>
      <c r="H8" s="22"/>
      <c r="I8" s="22"/>
      <c r="J8" s="22"/>
      <c r="K8" s="22"/>
      <c r="L8" s="22"/>
      <c r="M8" s="22"/>
      <c r="N8" s="22"/>
      <c r="O8" s="22"/>
      <c r="P8" s="22">
        <v>19</v>
      </c>
      <c r="Q8" s="22">
        <v>19</v>
      </c>
      <c r="R8" s="22"/>
      <c r="S8" s="22"/>
      <c r="T8" s="22"/>
      <c r="U8" s="22"/>
      <c r="V8" s="22">
        <v>5</v>
      </c>
      <c r="W8" s="22">
        <v>5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4">
        <f>B8+D8+F8+H8+J8+L8+N8+P8+R8+T8+V8+X8+Z8+AB8+AD8+AH8+AF8+AJ8</f>
        <v>25</v>
      </c>
      <c r="AM8" s="24">
        <f>C8+E8+G8+I8+K8+M8+O8+Q8+S8+U8+W8+Y8+AA8+AC8+AE8+AG8+AI8+AK8</f>
        <v>25</v>
      </c>
    </row>
    <row r="9" spans="1:39" ht="12.75">
      <c r="A9" s="7" t="s">
        <v>2</v>
      </c>
      <c r="B9" s="24">
        <f aca="true" t="shared" si="1" ref="B9:AK9">B10+B11</f>
        <v>5</v>
      </c>
      <c r="C9" s="24">
        <f t="shared" si="1"/>
        <v>5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1</v>
      </c>
      <c r="I9" s="24">
        <f t="shared" si="1"/>
        <v>1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18</v>
      </c>
      <c r="Q9" s="24">
        <f t="shared" si="1"/>
        <v>21</v>
      </c>
      <c r="R9" s="24">
        <f t="shared" si="1"/>
        <v>0</v>
      </c>
      <c r="S9" s="24">
        <f t="shared" si="1"/>
        <v>0</v>
      </c>
      <c r="T9" s="24">
        <f t="shared" si="1"/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aca="true" t="shared" si="2" ref="AL9:AL20">B9+D9+F9+H9+J9+L9+N9+P9+R9+T9+V9+X9+Z9+AB9+AD9+AH9+AF9+AJ9</f>
        <v>24</v>
      </c>
      <c r="AM9" s="24">
        <f aca="true" t="shared" si="3" ref="AM9:AM20">C9+E9+G9+I9+K9+M9+O9+Q9+S9+U9+W9+Y9+AA9+AC9+AE9+AG9+AI9+AK9</f>
        <v>27</v>
      </c>
    </row>
    <row r="10" spans="1:39" ht="12.75">
      <c r="A10" s="7" t="s">
        <v>3</v>
      </c>
      <c r="B10" s="24"/>
      <c r="C10" s="24"/>
      <c r="D10" s="24"/>
      <c r="E10" s="24"/>
      <c r="F10" s="24"/>
      <c r="G10" s="24"/>
      <c r="H10" s="22">
        <v>1</v>
      </c>
      <c r="I10" s="22">
        <v>1</v>
      </c>
      <c r="J10" s="22"/>
      <c r="K10" s="22"/>
      <c r="L10" s="22"/>
      <c r="M10" s="22"/>
      <c r="N10" s="22"/>
      <c r="O10" s="22"/>
      <c r="P10" s="22">
        <v>10</v>
      </c>
      <c r="Q10" s="22">
        <v>13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4">
        <f t="shared" si="2"/>
        <v>11</v>
      </c>
      <c r="AM10" s="24">
        <f t="shared" si="3"/>
        <v>14</v>
      </c>
    </row>
    <row r="11" spans="1:39" ht="12.75">
      <c r="A11" s="7" t="s">
        <v>4</v>
      </c>
      <c r="B11" s="24">
        <v>5</v>
      </c>
      <c r="C11" s="24">
        <v>5</v>
      </c>
      <c r="D11" s="24"/>
      <c r="E11" s="24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>
        <v>8</v>
      </c>
      <c r="Q11" s="22">
        <v>8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4">
        <f t="shared" si="2"/>
        <v>13</v>
      </c>
      <c r="AM11" s="24">
        <f t="shared" si="3"/>
        <v>13</v>
      </c>
    </row>
    <row r="12" spans="1:39" ht="12.75" customHeight="1">
      <c r="A12" s="7" t="s">
        <v>5</v>
      </c>
      <c r="B12" s="24">
        <f aca="true" t="shared" si="4" ref="B12:AK12">B13+B14+B15</f>
        <v>5</v>
      </c>
      <c r="C12" s="24">
        <f t="shared" si="4"/>
        <v>5</v>
      </c>
      <c r="D12" s="24">
        <f t="shared" si="4"/>
        <v>0</v>
      </c>
      <c r="E12" s="24">
        <f t="shared" si="4"/>
        <v>0</v>
      </c>
      <c r="F12" s="24">
        <f t="shared" si="4"/>
        <v>0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26</v>
      </c>
      <c r="Q12" s="24">
        <f t="shared" si="4"/>
        <v>41</v>
      </c>
      <c r="R12" s="24">
        <f t="shared" si="4"/>
        <v>1</v>
      </c>
      <c r="S12" s="24">
        <f t="shared" si="4"/>
        <v>1</v>
      </c>
      <c r="T12" s="24">
        <f t="shared" si="4"/>
        <v>1</v>
      </c>
      <c r="U12" s="24">
        <f t="shared" si="4"/>
        <v>1</v>
      </c>
      <c r="V12" s="24">
        <f t="shared" si="4"/>
        <v>0</v>
      </c>
      <c r="W12" s="24">
        <f t="shared" si="4"/>
        <v>0</v>
      </c>
      <c r="X12" s="24">
        <f t="shared" si="4"/>
        <v>0</v>
      </c>
      <c r="Y12" s="24">
        <f t="shared" si="4"/>
        <v>0</v>
      </c>
      <c r="Z12" s="24">
        <f t="shared" si="4"/>
        <v>0</v>
      </c>
      <c r="AA12" s="24">
        <f t="shared" si="4"/>
        <v>0</v>
      </c>
      <c r="AB12" s="24">
        <f t="shared" si="4"/>
        <v>0</v>
      </c>
      <c r="AC12" s="24">
        <f t="shared" si="4"/>
        <v>0</v>
      </c>
      <c r="AD12" s="24">
        <f t="shared" si="4"/>
        <v>0</v>
      </c>
      <c r="AE12" s="24">
        <f t="shared" si="4"/>
        <v>0</v>
      </c>
      <c r="AF12" s="24">
        <f t="shared" si="4"/>
        <v>0</v>
      </c>
      <c r="AG12" s="24">
        <f t="shared" si="4"/>
        <v>0</v>
      </c>
      <c r="AH12" s="24">
        <f t="shared" si="4"/>
        <v>0</v>
      </c>
      <c r="AI12" s="24">
        <f t="shared" si="4"/>
        <v>0</v>
      </c>
      <c r="AJ12" s="24">
        <f t="shared" si="4"/>
        <v>0</v>
      </c>
      <c r="AK12" s="24">
        <f t="shared" si="4"/>
        <v>0</v>
      </c>
      <c r="AL12" s="24">
        <f t="shared" si="2"/>
        <v>33</v>
      </c>
      <c r="AM12" s="24">
        <f t="shared" si="3"/>
        <v>48</v>
      </c>
    </row>
    <row r="13" spans="1:39" ht="11.25" customHeight="1">
      <c r="A13" s="7" t="s">
        <v>6</v>
      </c>
      <c r="B13" s="24">
        <v>3</v>
      </c>
      <c r="C13" s="22">
        <v>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22</v>
      </c>
      <c r="Q13" s="22">
        <v>36</v>
      </c>
      <c r="R13" s="22">
        <v>1</v>
      </c>
      <c r="S13" s="22">
        <v>1</v>
      </c>
      <c r="T13" s="22">
        <v>1</v>
      </c>
      <c r="U13" s="22">
        <v>1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4">
        <f t="shared" si="2"/>
        <v>27</v>
      </c>
      <c r="AM13" s="24">
        <f t="shared" si="3"/>
        <v>41</v>
      </c>
    </row>
    <row r="14" spans="1:39" ht="12.75">
      <c r="A14" s="7" t="s">
        <v>7</v>
      </c>
      <c r="B14" s="24">
        <v>2</v>
      </c>
      <c r="C14" s="22">
        <v>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3</v>
      </c>
      <c r="Q14" s="22">
        <v>4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4">
        <f t="shared" si="2"/>
        <v>5</v>
      </c>
      <c r="AM14" s="24">
        <f t="shared" si="3"/>
        <v>6</v>
      </c>
    </row>
    <row r="15" spans="1:39" ht="12.75" customHeight="1">
      <c r="A15" s="7" t="s">
        <v>8</v>
      </c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1</v>
      </c>
      <c r="Q15" s="22">
        <v>1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4">
        <f t="shared" si="2"/>
        <v>1</v>
      </c>
      <c r="AM15" s="24">
        <f t="shared" si="3"/>
        <v>1</v>
      </c>
    </row>
    <row r="16" spans="1:39" ht="11.25" customHeight="1">
      <c r="A16" s="7" t="s">
        <v>9</v>
      </c>
      <c r="B16" s="24">
        <v>4</v>
      </c>
      <c r="C16" s="22">
        <v>4</v>
      </c>
      <c r="D16" s="22"/>
      <c r="E16" s="22"/>
      <c r="F16" s="22">
        <v>1</v>
      </c>
      <c r="G16" s="22">
        <v>1</v>
      </c>
      <c r="H16" s="22">
        <v>4</v>
      </c>
      <c r="I16" s="22">
        <v>6</v>
      </c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22">
        <v>1</v>
      </c>
      <c r="T16" s="22"/>
      <c r="U16" s="22"/>
      <c r="V16" s="22"/>
      <c r="W16" s="22"/>
      <c r="X16" s="22"/>
      <c r="Y16" s="22"/>
      <c r="Z16" s="22"/>
      <c r="AA16" s="22"/>
      <c r="AB16" s="22">
        <v>1</v>
      </c>
      <c r="AC16" s="22">
        <v>1</v>
      </c>
      <c r="AD16" s="22"/>
      <c r="AE16" s="22"/>
      <c r="AF16" s="22"/>
      <c r="AG16" s="22"/>
      <c r="AH16" s="22"/>
      <c r="AI16" s="22"/>
      <c r="AJ16" s="22">
        <v>2</v>
      </c>
      <c r="AK16" s="22">
        <v>3</v>
      </c>
      <c r="AL16" s="24">
        <f t="shared" si="2"/>
        <v>13</v>
      </c>
      <c r="AM16" s="24">
        <f t="shared" si="3"/>
        <v>16</v>
      </c>
    </row>
    <row r="17" spans="1:39" ht="12" customHeight="1">
      <c r="A17" s="7" t="s">
        <v>10</v>
      </c>
      <c r="B17" s="24">
        <v>2</v>
      </c>
      <c r="C17" s="22">
        <v>2</v>
      </c>
      <c r="D17" s="22">
        <v>7</v>
      </c>
      <c r="E17" s="22">
        <v>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v>3</v>
      </c>
      <c r="Q17" s="22">
        <v>3</v>
      </c>
      <c r="R17" s="22"/>
      <c r="S17" s="22"/>
      <c r="T17" s="22">
        <v>1</v>
      </c>
      <c r="U17" s="22">
        <v>1</v>
      </c>
      <c r="V17" s="22"/>
      <c r="W17" s="22"/>
      <c r="X17" s="22"/>
      <c r="Y17" s="22"/>
      <c r="Z17" s="22"/>
      <c r="AA17" s="22"/>
      <c r="AB17" s="22">
        <v>2</v>
      </c>
      <c r="AC17" s="22">
        <v>3</v>
      </c>
      <c r="AD17" s="22"/>
      <c r="AE17" s="22"/>
      <c r="AF17" s="22"/>
      <c r="AG17" s="22"/>
      <c r="AH17" s="22"/>
      <c r="AI17" s="22"/>
      <c r="AJ17" s="26"/>
      <c r="AK17" s="22"/>
      <c r="AL17" s="24">
        <f t="shared" si="2"/>
        <v>15</v>
      </c>
      <c r="AM17" s="24">
        <f t="shared" si="3"/>
        <v>16</v>
      </c>
    </row>
    <row r="18" spans="1:39" s="16" customFormat="1" ht="11.25" customHeight="1">
      <c r="A18" s="7" t="s">
        <v>11</v>
      </c>
      <c r="B18" s="24">
        <v>3</v>
      </c>
      <c r="C18" s="24">
        <v>3</v>
      </c>
      <c r="D18" s="24">
        <v>2</v>
      </c>
      <c r="E18" s="24">
        <v>2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17</v>
      </c>
      <c r="Q18" s="24">
        <v>17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v>1</v>
      </c>
      <c r="AE18" s="24">
        <v>1</v>
      </c>
      <c r="AF18" s="24"/>
      <c r="AG18" s="24"/>
      <c r="AH18" s="24"/>
      <c r="AI18" s="24"/>
      <c r="AJ18" s="24">
        <v>1</v>
      </c>
      <c r="AK18" s="24">
        <v>1</v>
      </c>
      <c r="AL18" s="24">
        <f t="shared" si="2"/>
        <v>24</v>
      </c>
      <c r="AM18" s="24">
        <f t="shared" si="3"/>
        <v>24</v>
      </c>
    </row>
    <row r="19" spans="1:39" ht="12" customHeight="1">
      <c r="A19" s="7" t="s">
        <v>12</v>
      </c>
      <c r="B19" s="24">
        <v>4</v>
      </c>
      <c r="C19" s="26">
        <v>4</v>
      </c>
      <c r="D19" s="26">
        <v>1</v>
      </c>
      <c r="E19" s="26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3</v>
      </c>
      <c r="Q19" s="26">
        <v>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>
        <v>2</v>
      </c>
      <c r="AK19" s="26">
        <v>2</v>
      </c>
      <c r="AL19" s="24">
        <f t="shared" si="2"/>
        <v>10</v>
      </c>
      <c r="AM19" s="24">
        <f t="shared" si="3"/>
        <v>10</v>
      </c>
    </row>
    <row r="20" spans="1:39" ht="11.25" customHeight="1">
      <c r="A20" s="7" t="s">
        <v>13</v>
      </c>
      <c r="B20" s="24">
        <v>14</v>
      </c>
      <c r="C20" s="26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K20" s="26"/>
      <c r="AL20" s="24">
        <f t="shared" si="2"/>
        <v>14</v>
      </c>
      <c r="AM20" s="24">
        <f t="shared" si="3"/>
        <v>14</v>
      </c>
    </row>
    <row r="21" spans="1:39" s="74" customFormat="1" ht="10.5" customHeight="1">
      <c r="A21" s="72" t="s">
        <v>14</v>
      </c>
      <c r="B21" s="73">
        <f>B22+B23+B24+B25+B26+B27+B28</f>
        <v>40</v>
      </c>
      <c r="C21" s="73">
        <f>C22+C23+C24+C25+C26+C27+C28</f>
        <v>54</v>
      </c>
      <c r="D21" s="73">
        <f aca="true" t="shared" si="5" ref="D21:AK21">D22+D23+D24+D25+D26+D27+D28</f>
        <v>7</v>
      </c>
      <c r="E21" s="73">
        <f t="shared" si="5"/>
        <v>9</v>
      </c>
      <c r="F21" s="73">
        <f t="shared" si="5"/>
        <v>0</v>
      </c>
      <c r="G21" s="73">
        <f t="shared" si="5"/>
        <v>0</v>
      </c>
      <c r="H21" s="73">
        <f t="shared" si="5"/>
        <v>4</v>
      </c>
      <c r="I21" s="73">
        <f t="shared" si="5"/>
        <v>5</v>
      </c>
      <c r="J21" s="73">
        <f t="shared" si="5"/>
        <v>1</v>
      </c>
      <c r="K21" s="73">
        <f t="shared" si="5"/>
        <v>1</v>
      </c>
      <c r="L21" s="73">
        <f t="shared" si="5"/>
        <v>0</v>
      </c>
      <c r="M21" s="73">
        <f t="shared" si="5"/>
        <v>0</v>
      </c>
      <c r="N21" s="73">
        <f t="shared" si="5"/>
        <v>2</v>
      </c>
      <c r="O21" s="73">
        <f t="shared" si="5"/>
        <v>2</v>
      </c>
      <c r="P21" s="73">
        <f t="shared" si="5"/>
        <v>5</v>
      </c>
      <c r="Q21" s="73">
        <f t="shared" si="5"/>
        <v>6</v>
      </c>
      <c r="R21" s="73">
        <f t="shared" si="5"/>
        <v>0</v>
      </c>
      <c r="S21" s="73">
        <f t="shared" si="5"/>
        <v>0</v>
      </c>
      <c r="T21" s="73">
        <f t="shared" si="5"/>
        <v>3</v>
      </c>
      <c r="U21" s="73">
        <f t="shared" si="5"/>
        <v>5</v>
      </c>
      <c r="V21" s="73">
        <f t="shared" si="5"/>
        <v>0</v>
      </c>
      <c r="W21" s="73">
        <f t="shared" si="5"/>
        <v>0</v>
      </c>
      <c r="X21" s="73">
        <f t="shared" si="5"/>
        <v>19</v>
      </c>
      <c r="Y21" s="73">
        <f t="shared" si="5"/>
        <v>24</v>
      </c>
      <c r="Z21" s="73">
        <f t="shared" si="5"/>
        <v>0</v>
      </c>
      <c r="AA21" s="73">
        <f t="shared" si="5"/>
        <v>0</v>
      </c>
      <c r="AB21" s="73">
        <f t="shared" si="5"/>
        <v>12</v>
      </c>
      <c r="AC21" s="73">
        <f t="shared" si="5"/>
        <v>13</v>
      </c>
      <c r="AD21" s="73">
        <f t="shared" si="5"/>
        <v>0</v>
      </c>
      <c r="AE21" s="73">
        <f t="shared" si="5"/>
        <v>0</v>
      </c>
      <c r="AF21" s="73">
        <f t="shared" si="5"/>
        <v>0</v>
      </c>
      <c r="AG21" s="73">
        <f t="shared" si="5"/>
        <v>0</v>
      </c>
      <c r="AH21" s="73">
        <f t="shared" si="5"/>
        <v>0</v>
      </c>
      <c r="AI21" s="73">
        <f t="shared" si="5"/>
        <v>0</v>
      </c>
      <c r="AJ21" s="73">
        <f t="shared" si="5"/>
        <v>0</v>
      </c>
      <c r="AK21" s="73">
        <f t="shared" si="5"/>
        <v>0</v>
      </c>
      <c r="AL21" s="73">
        <f>B21+D21+F21+H21+J21+L21+N21+P21+R21+T21+V21+X21+Z21+AB21+AD21+AF21+AH21+AJ21</f>
        <v>93</v>
      </c>
      <c r="AM21" s="73">
        <f>C21+E21+G21+I21+K21+M21+O21+Q21+S21+U21+W21+Y21+AA21+AC21+AE21+AG21+AI21+AK21</f>
        <v>119</v>
      </c>
    </row>
    <row r="22" spans="1:39" ht="12" customHeight="1">
      <c r="A22" s="7" t="s">
        <v>15</v>
      </c>
      <c r="B22" s="24"/>
      <c r="C22" s="26"/>
      <c r="D22" s="26">
        <v>4</v>
      </c>
      <c r="E22" s="26">
        <v>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</v>
      </c>
      <c r="Q22" s="26">
        <v>1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73">
        <f aca="true" t="shared" si="6" ref="AL22:AL30">B22+D22+F22+H22+J22+L22+N22+P22+R22+T22+V22+X22+Z22+AB22+AD22+AF22+AH22+AJ22</f>
        <v>5</v>
      </c>
      <c r="AM22" s="73">
        <f aca="true" t="shared" si="7" ref="AM22:AM30">C22+E22+G22+I22+K22+M22+O22+Q22+S22+U22+W22+Y22+AA22+AC22+AE22+AG22+AI22+AK22</f>
        <v>7</v>
      </c>
    </row>
    <row r="23" spans="1:39" ht="24.75" customHeight="1">
      <c r="A23" s="7" t="s">
        <v>72</v>
      </c>
      <c r="B23" s="24">
        <v>12</v>
      </c>
      <c r="C23" s="26">
        <v>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>
        <v>1</v>
      </c>
      <c r="AC23" s="26">
        <v>1</v>
      </c>
      <c r="AD23" s="26"/>
      <c r="AE23" s="26"/>
      <c r="AF23" s="26"/>
      <c r="AG23" s="26"/>
      <c r="AH23" s="26"/>
      <c r="AI23" s="26"/>
      <c r="AJ23" s="26"/>
      <c r="AK23" s="26"/>
      <c r="AL23" s="73">
        <f t="shared" si="6"/>
        <v>14</v>
      </c>
      <c r="AM23" s="73">
        <f t="shared" si="7"/>
        <v>19</v>
      </c>
    </row>
    <row r="24" spans="1:39" ht="24" customHeight="1">
      <c r="A24" s="7" t="s">
        <v>16</v>
      </c>
      <c r="B24" s="24">
        <v>2</v>
      </c>
      <c r="C24" s="26">
        <v>4</v>
      </c>
      <c r="D24" s="26">
        <v>3</v>
      </c>
      <c r="E24" s="26">
        <v>3</v>
      </c>
      <c r="F24" s="26"/>
      <c r="G24" s="26"/>
      <c r="H24" s="26">
        <v>3</v>
      </c>
      <c r="I24" s="26">
        <v>4</v>
      </c>
      <c r="J24" s="26">
        <v>1</v>
      </c>
      <c r="K24" s="26">
        <v>1</v>
      </c>
      <c r="L24" s="26"/>
      <c r="M24" s="26"/>
      <c r="N24" s="26"/>
      <c r="O24" s="26"/>
      <c r="P24" s="26"/>
      <c r="Q24" s="26"/>
      <c r="R24" s="26"/>
      <c r="S24" s="26"/>
      <c r="T24" s="26">
        <v>3</v>
      </c>
      <c r="U24" s="26">
        <v>5</v>
      </c>
      <c r="V24" s="26"/>
      <c r="W24" s="26"/>
      <c r="X24" s="26">
        <v>3</v>
      </c>
      <c r="Y24" s="26">
        <v>5</v>
      </c>
      <c r="Z24" s="26"/>
      <c r="AA24" s="26"/>
      <c r="AB24" s="26">
        <v>10</v>
      </c>
      <c r="AC24" s="26">
        <v>11</v>
      </c>
      <c r="AD24" s="26"/>
      <c r="AE24" s="26"/>
      <c r="AF24" s="26"/>
      <c r="AG24" s="26"/>
      <c r="AH24" s="26"/>
      <c r="AI24" s="26"/>
      <c r="AJ24" s="26"/>
      <c r="AK24" s="26"/>
      <c r="AL24" s="73">
        <f t="shared" si="6"/>
        <v>25</v>
      </c>
      <c r="AM24" s="73">
        <f t="shared" si="7"/>
        <v>33</v>
      </c>
    </row>
    <row r="25" spans="1:39" ht="36" customHeight="1">
      <c r="A25" s="7" t="s">
        <v>17</v>
      </c>
      <c r="B25" s="24">
        <v>9</v>
      </c>
      <c r="C25" s="26">
        <v>13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v>1</v>
      </c>
      <c r="O25" s="26">
        <v>1</v>
      </c>
      <c r="P25" s="26">
        <v>1</v>
      </c>
      <c r="Q25" s="26">
        <v>2</v>
      </c>
      <c r="R25" s="26"/>
      <c r="S25" s="26"/>
      <c r="T25" s="26"/>
      <c r="U25" s="26"/>
      <c r="V25" s="26"/>
      <c r="W25" s="26"/>
      <c r="X25" s="26">
        <v>1</v>
      </c>
      <c r="Y25" s="26">
        <v>1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73">
        <f t="shared" si="6"/>
        <v>12</v>
      </c>
      <c r="AM25" s="73">
        <f t="shared" si="7"/>
        <v>17</v>
      </c>
    </row>
    <row r="26" spans="1:39" ht="12" customHeight="1">
      <c r="A26" s="7" t="s">
        <v>170</v>
      </c>
      <c r="B26" s="24">
        <v>9</v>
      </c>
      <c r="C26" s="26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73">
        <f>B26+D26+F26+H26+J26+L26+N26+P26+R26+T26+V26+X26+Z26+AB26+AD26+AF26+AH26+AJ26</f>
        <v>9</v>
      </c>
      <c r="AM26" s="73">
        <f>C26+E26+G26+I26+K26+M26+O26+Q26+S26+U26+W26+Y26+AA26+AC26+AE26+AG26+AI26+AK26</f>
        <v>10</v>
      </c>
    </row>
    <row r="27" spans="1:39" s="16" customFormat="1" ht="26.25" customHeight="1">
      <c r="A27" s="7" t="s">
        <v>171</v>
      </c>
      <c r="B27" s="24"/>
      <c r="C27" s="24"/>
      <c r="D27" s="24"/>
      <c r="E27" s="24"/>
      <c r="F27" s="24"/>
      <c r="G27" s="24"/>
      <c r="H27" s="24">
        <v>1</v>
      </c>
      <c r="I27" s="24">
        <v>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v>15</v>
      </c>
      <c r="Y27" s="24">
        <v>18</v>
      </c>
      <c r="Z27" s="24"/>
      <c r="AA27" s="24"/>
      <c r="AB27" s="24">
        <v>1</v>
      </c>
      <c r="AC27" s="24">
        <v>1</v>
      </c>
      <c r="AD27" s="24"/>
      <c r="AE27" s="24"/>
      <c r="AF27" s="24"/>
      <c r="AG27" s="24"/>
      <c r="AH27" s="24"/>
      <c r="AI27" s="24"/>
      <c r="AJ27" s="24"/>
      <c r="AK27" s="24"/>
      <c r="AL27" s="73">
        <f t="shared" si="6"/>
        <v>17</v>
      </c>
      <c r="AM27" s="73">
        <f t="shared" si="7"/>
        <v>20</v>
      </c>
    </row>
    <row r="28" spans="1:39" ht="12.75" customHeight="1">
      <c r="A28" s="7" t="s">
        <v>172</v>
      </c>
      <c r="B28" s="24">
        <v>8</v>
      </c>
      <c r="C28" s="26">
        <v>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1</v>
      </c>
      <c r="O28" s="26">
        <v>1</v>
      </c>
      <c r="P28" s="26">
        <v>2</v>
      </c>
      <c r="Q28" s="26">
        <v>2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73">
        <f t="shared" si="6"/>
        <v>11</v>
      </c>
      <c r="AM28" s="73">
        <f t="shared" si="7"/>
        <v>13</v>
      </c>
    </row>
    <row r="29" spans="1:39" s="74" customFormat="1" ht="13.5" customHeight="1">
      <c r="A29" s="72" t="s">
        <v>20</v>
      </c>
      <c r="B29" s="73">
        <f>B30+B31+B32+B33+B34+B35+B36+B37+B38+B39</f>
        <v>58</v>
      </c>
      <c r="C29" s="73">
        <f aca="true" t="shared" si="8" ref="C29:M29">C30+C31+C32+C33+C34+C35+C36+C37+C38+C39</f>
        <v>65</v>
      </c>
      <c r="D29" s="73">
        <f t="shared" si="8"/>
        <v>0</v>
      </c>
      <c r="E29" s="73">
        <f t="shared" si="8"/>
        <v>0</v>
      </c>
      <c r="F29" s="73">
        <f t="shared" si="8"/>
        <v>2</v>
      </c>
      <c r="G29" s="73">
        <f t="shared" si="8"/>
        <v>4</v>
      </c>
      <c r="H29" s="73">
        <f t="shared" si="8"/>
        <v>1</v>
      </c>
      <c r="I29" s="73">
        <f t="shared" si="8"/>
        <v>2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aca="true" t="shared" si="9" ref="N29:AK29">N30+N31+N32+N33+N34+N35+N36+N37+N38+N39</f>
        <v>30</v>
      </c>
      <c r="O29" s="73">
        <f t="shared" si="9"/>
        <v>38</v>
      </c>
      <c r="P29" s="73">
        <f t="shared" si="9"/>
        <v>25</v>
      </c>
      <c r="Q29" s="73">
        <f t="shared" si="9"/>
        <v>27</v>
      </c>
      <c r="R29" s="73">
        <f t="shared" si="9"/>
        <v>0</v>
      </c>
      <c r="S29" s="73">
        <f t="shared" si="9"/>
        <v>0</v>
      </c>
      <c r="T29" s="73">
        <f t="shared" si="9"/>
        <v>0</v>
      </c>
      <c r="U29" s="73">
        <f t="shared" si="9"/>
        <v>0</v>
      </c>
      <c r="V29" s="73">
        <f t="shared" si="9"/>
        <v>0</v>
      </c>
      <c r="W29" s="73">
        <f t="shared" si="9"/>
        <v>0</v>
      </c>
      <c r="X29" s="73">
        <f t="shared" si="9"/>
        <v>2</v>
      </c>
      <c r="Y29" s="73">
        <f t="shared" si="9"/>
        <v>2</v>
      </c>
      <c r="Z29" s="73">
        <f t="shared" si="9"/>
        <v>0</v>
      </c>
      <c r="AA29" s="73">
        <f t="shared" si="9"/>
        <v>0</v>
      </c>
      <c r="AB29" s="73">
        <f t="shared" si="9"/>
        <v>6</v>
      </c>
      <c r="AC29" s="73">
        <f t="shared" si="9"/>
        <v>7</v>
      </c>
      <c r="AD29" s="73">
        <f t="shared" si="9"/>
        <v>1</v>
      </c>
      <c r="AE29" s="73">
        <f t="shared" si="9"/>
        <v>1</v>
      </c>
      <c r="AF29" s="73">
        <f t="shared" si="9"/>
        <v>0</v>
      </c>
      <c r="AG29" s="73">
        <f t="shared" si="9"/>
        <v>0</v>
      </c>
      <c r="AH29" s="73">
        <f t="shared" si="9"/>
        <v>0</v>
      </c>
      <c r="AI29" s="73">
        <f t="shared" si="9"/>
        <v>0</v>
      </c>
      <c r="AJ29" s="73">
        <f t="shared" si="9"/>
        <v>2</v>
      </c>
      <c r="AK29" s="73">
        <f t="shared" si="9"/>
        <v>2</v>
      </c>
      <c r="AL29" s="73">
        <f t="shared" si="6"/>
        <v>127</v>
      </c>
      <c r="AM29" s="73">
        <f t="shared" si="7"/>
        <v>148</v>
      </c>
    </row>
    <row r="30" spans="1:39" ht="12.75" customHeight="1">
      <c r="A30" s="7" t="s">
        <v>21</v>
      </c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v>19</v>
      </c>
      <c r="O30" s="26">
        <v>20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73">
        <f t="shared" si="6"/>
        <v>19</v>
      </c>
      <c r="AM30" s="73">
        <f t="shared" si="7"/>
        <v>20</v>
      </c>
    </row>
    <row r="31" spans="1:39" ht="26.25" customHeight="1">
      <c r="A31" s="7" t="s">
        <v>176</v>
      </c>
      <c r="B31" s="2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v>7</v>
      </c>
      <c r="O31" s="26">
        <v>13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73">
        <f aca="true" t="shared" si="10" ref="AL31:AL39">B31+D31+F31+H31+J31+L31+N31+P31+R31+T31+V31+X31+Z31+AB31+AD31+AF31+AH31+AJ31</f>
        <v>7</v>
      </c>
      <c r="AM31" s="73">
        <f aca="true" t="shared" si="11" ref="AM31:AM39">C31+E31+G31+I31+K31+M31+O31+Q31+S31+U31+W31+Y31+AA31+AC31+AE31+AG31+AI31+AK31</f>
        <v>13</v>
      </c>
    </row>
    <row r="32" spans="1:39" ht="12.75">
      <c r="A32" s="7" t="s">
        <v>23</v>
      </c>
      <c r="B32" s="24">
        <v>6</v>
      </c>
      <c r="C32" s="26">
        <v>6</v>
      </c>
      <c r="D32" s="26"/>
      <c r="E32" s="26"/>
      <c r="F32" s="26">
        <v>1</v>
      </c>
      <c r="G32" s="26">
        <v>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>
        <v>5</v>
      </c>
      <c r="AC32" s="26">
        <v>6</v>
      </c>
      <c r="AD32" s="26"/>
      <c r="AE32" s="26"/>
      <c r="AF32" s="26"/>
      <c r="AG32" s="26"/>
      <c r="AH32" s="26"/>
      <c r="AI32" s="26"/>
      <c r="AJ32" s="26">
        <v>2</v>
      </c>
      <c r="AK32" s="26">
        <v>2</v>
      </c>
      <c r="AL32" s="73">
        <f t="shared" si="10"/>
        <v>14</v>
      </c>
      <c r="AM32" s="73">
        <f t="shared" si="11"/>
        <v>16</v>
      </c>
    </row>
    <row r="33" spans="1:39" ht="12.75">
      <c r="A33" s="7" t="s">
        <v>24</v>
      </c>
      <c r="B33" s="24">
        <v>9</v>
      </c>
      <c r="C33" s="26">
        <v>14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2</v>
      </c>
      <c r="Q33" s="26">
        <v>2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73">
        <f t="shared" si="10"/>
        <v>11</v>
      </c>
      <c r="AM33" s="73">
        <f t="shared" si="11"/>
        <v>16</v>
      </c>
    </row>
    <row r="34" spans="1:39" ht="12.75">
      <c r="A34" s="7" t="s">
        <v>173</v>
      </c>
      <c r="B34" s="24">
        <v>11</v>
      </c>
      <c r="C34" s="26">
        <v>11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73"/>
      <c r="AM34" s="73"/>
    </row>
    <row r="35" spans="1:39" ht="12" customHeight="1">
      <c r="A35" s="7" t="s">
        <v>163</v>
      </c>
      <c r="B35" s="24">
        <v>4</v>
      </c>
      <c r="C35" s="26">
        <v>4</v>
      </c>
      <c r="D35" s="26"/>
      <c r="E35" s="26"/>
      <c r="F35" s="26">
        <v>1</v>
      </c>
      <c r="G35" s="26">
        <v>2</v>
      </c>
      <c r="H35" s="26">
        <v>1</v>
      </c>
      <c r="I35" s="26">
        <v>2</v>
      </c>
      <c r="J35" s="26"/>
      <c r="K35" s="26"/>
      <c r="L35" s="26"/>
      <c r="M35" s="26"/>
      <c r="N35" s="26">
        <v>1</v>
      </c>
      <c r="O35" s="26">
        <v>1</v>
      </c>
      <c r="P35" s="26">
        <v>3</v>
      </c>
      <c r="Q35" s="26">
        <v>3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>
        <v>1</v>
      </c>
      <c r="AC35" s="26">
        <v>1</v>
      </c>
      <c r="AD35" s="26">
        <v>1</v>
      </c>
      <c r="AE35" s="26">
        <v>1</v>
      </c>
      <c r="AF35" s="26"/>
      <c r="AG35" s="26"/>
      <c r="AH35" s="26"/>
      <c r="AI35" s="26"/>
      <c r="AJ35" s="26"/>
      <c r="AK35" s="26"/>
      <c r="AL35" s="73">
        <f t="shared" si="10"/>
        <v>12</v>
      </c>
      <c r="AM35" s="73">
        <f t="shared" si="11"/>
        <v>14</v>
      </c>
    </row>
    <row r="36" spans="1:39" ht="12.75">
      <c r="A36" s="7" t="s">
        <v>164</v>
      </c>
      <c r="B36" s="24">
        <v>9</v>
      </c>
      <c r="C36" s="26">
        <v>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9</v>
      </c>
      <c r="Q36" s="26">
        <v>10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73">
        <f t="shared" si="10"/>
        <v>18</v>
      </c>
      <c r="AM36" s="73">
        <f t="shared" si="11"/>
        <v>19</v>
      </c>
    </row>
    <row r="37" spans="1:39" ht="12.75">
      <c r="A37" s="7" t="s">
        <v>165</v>
      </c>
      <c r="B37" s="24">
        <v>8</v>
      </c>
      <c r="C37" s="26">
        <v>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3</v>
      </c>
      <c r="Q37" s="26">
        <v>3</v>
      </c>
      <c r="R37" s="26"/>
      <c r="S37" s="26"/>
      <c r="T37" s="26"/>
      <c r="U37" s="26"/>
      <c r="V37" s="26"/>
      <c r="W37" s="26"/>
      <c r="X37" s="26">
        <v>1</v>
      </c>
      <c r="Y37" s="26">
        <v>1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73">
        <f t="shared" si="10"/>
        <v>12</v>
      </c>
      <c r="AM37" s="73">
        <f t="shared" si="11"/>
        <v>13</v>
      </c>
    </row>
    <row r="38" spans="1:39" ht="12.75">
      <c r="A38" s="7" t="s">
        <v>166</v>
      </c>
      <c r="B38" s="24">
        <v>10</v>
      </c>
      <c r="C38" s="26">
        <v>11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</v>
      </c>
      <c r="O38" s="26">
        <v>1</v>
      </c>
      <c r="P38" s="26">
        <v>3</v>
      </c>
      <c r="Q38" s="26">
        <v>3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73">
        <f t="shared" si="10"/>
        <v>14</v>
      </c>
      <c r="AM38" s="73">
        <f t="shared" si="11"/>
        <v>15</v>
      </c>
    </row>
    <row r="39" spans="1:39" s="16" customFormat="1" ht="10.5" customHeight="1">
      <c r="A39" s="7" t="s">
        <v>167</v>
      </c>
      <c r="B39" s="24">
        <v>1</v>
      </c>
      <c r="C39" s="24">
        <v>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>
        <v>2</v>
      </c>
      <c r="O39" s="24">
        <v>3</v>
      </c>
      <c r="P39" s="24">
        <v>5</v>
      </c>
      <c r="Q39" s="24">
        <v>6</v>
      </c>
      <c r="R39" s="24"/>
      <c r="S39" s="24"/>
      <c r="T39" s="24"/>
      <c r="U39" s="24"/>
      <c r="V39" s="24"/>
      <c r="W39" s="24"/>
      <c r="X39" s="24">
        <v>1</v>
      </c>
      <c r="Y39" s="24">
        <v>1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73">
        <f t="shared" si="10"/>
        <v>9</v>
      </c>
      <c r="AM39" s="73">
        <f t="shared" si="11"/>
        <v>11</v>
      </c>
    </row>
    <row r="40" spans="1:39" s="16" customFormat="1" ht="40.5" customHeight="1">
      <c r="A40" s="6" t="s">
        <v>29</v>
      </c>
      <c r="B40" s="25">
        <f>B41+B42+B43</f>
        <v>7</v>
      </c>
      <c r="C40" s="25">
        <f aca="true" t="shared" si="12" ref="C40:AK40">C41+C42+C43</f>
        <v>7</v>
      </c>
      <c r="D40" s="25">
        <f t="shared" si="12"/>
        <v>3</v>
      </c>
      <c r="E40" s="25">
        <f t="shared" si="12"/>
        <v>3</v>
      </c>
      <c r="F40" s="25">
        <f t="shared" si="12"/>
        <v>1</v>
      </c>
      <c r="G40" s="25">
        <f t="shared" si="12"/>
        <v>1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  <c r="L40" s="25">
        <f t="shared" si="12"/>
        <v>0</v>
      </c>
      <c r="M40" s="25">
        <f t="shared" si="12"/>
        <v>0</v>
      </c>
      <c r="N40" s="25">
        <f t="shared" si="12"/>
        <v>0</v>
      </c>
      <c r="O40" s="25">
        <f t="shared" si="12"/>
        <v>0</v>
      </c>
      <c r="P40" s="25">
        <f t="shared" si="12"/>
        <v>21</v>
      </c>
      <c r="Q40" s="25">
        <f t="shared" si="12"/>
        <v>24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3</v>
      </c>
      <c r="W40" s="25">
        <f t="shared" si="12"/>
        <v>3</v>
      </c>
      <c r="X40" s="25">
        <f t="shared" si="12"/>
        <v>0</v>
      </c>
      <c r="Y40" s="25">
        <f t="shared" si="12"/>
        <v>0</v>
      </c>
      <c r="Z40" s="25">
        <f t="shared" si="12"/>
        <v>0</v>
      </c>
      <c r="AA40" s="25">
        <f t="shared" si="12"/>
        <v>0</v>
      </c>
      <c r="AB40" s="25">
        <f t="shared" si="12"/>
        <v>2</v>
      </c>
      <c r="AC40" s="25">
        <f t="shared" si="12"/>
        <v>2</v>
      </c>
      <c r="AD40" s="25">
        <f t="shared" si="12"/>
        <v>0</v>
      </c>
      <c r="AE40" s="25">
        <f t="shared" si="12"/>
        <v>0</v>
      </c>
      <c r="AF40" s="25">
        <f t="shared" si="12"/>
        <v>0</v>
      </c>
      <c r="AG40" s="25">
        <f t="shared" si="12"/>
        <v>0</v>
      </c>
      <c r="AH40" s="25">
        <f t="shared" si="12"/>
        <v>0</v>
      </c>
      <c r="AI40" s="25">
        <f t="shared" si="12"/>
        <v>0</v>
      </c>
      <c r="AJ40" s="25">
        <f t="shared" si="12"/>
        <v>2</v>
      </c>
      <c r="AK40" s="25">
        <f t="shared" si="12"/>
        <v>2</v>
      </c>
      <c r="AL40" s="73">
        <f>B40+D40+F40+H40+J40+L40+N40+P40+R40+T40+V40+X40+Z40+AB40+AD40+AF40+AH40+AJ40</f>
        <v>39</v>
      </c>
      <c r="AM40" s="73">
        <f>C40+E40+G40+I40+K40+M40+O40+Q40+S40+U40+W40+Y40+AA40+AC40+AE40+AG40+AI40+AK40</f>
        <v>42</v>
      </c>
    </row>
    <row r="41" spans="1:39" ht="13.5" customHeight="1">
      <c r="A41" s="7" t="s">
        <v>30</v>
      </c>
      <c r="B41" s="24">
        <v>2</v>
      </c>
      <c r="C41" s="26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v>5</v>
      </c>
      <c r="Q41" s="26">
        <v>5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73">
        <f aca="true" t="shared" si="13" ref="AL41:AL53">B41+D41+F41+H41+J41+L41+N41+P41+R41+T41+V41+X41+Z41+AB41+AD41+AF41+AH41+AJ41</f>
        <v>7</v>
      </c>
      <c r="AM41" s="73">
        <f aca="true" t="shared" si="14" ref="AM41:AM53">C41+E41+G41+I41+K41+M41+O41+Q41+S41+U41+W41+Y41+AA41+AC41+AE41+AG41+AI41+AK41</f>
        <v>7</v>
      </c>
    </row>
    <row r="42" spans="1:39" s="16" customFormat="1" ht="12.75" customHeight="1">
      <c r="A42" s="7" t="s">
        <v>113</v>
      </c>
      <c r="B42" s="24"/>
      <c r="C42" s="26"/>
      <c r="D42" s="26">
        <v>1</v>
      </c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v>3</v>
      </c>
      <c r="Q42" s="26">
        <v>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73">
        <f t="shared" si="13"/>
        <v>4</v>
      </c>
      <c r="AM42" s="73">
        <f t="shared" si="14"/>
        <v>4</v>
      </c>
    </row>
    <row r="43" spans="1:39" ht="14.25" customHeight="1">
      <c r="A43" s="7" t="s">
        <v>114</v>
      </c>
      <c r="B43" s="24">
        <v>5</v>
      </c>
      <c r="C43" s="26">
        <v>5</v>
      </c>
      <c r="D43" s="26">
        <v>2</v>
      </c>
      <c r="E43" s="26">
        <v>2</v>
      </c>
      <c r="F43" s="26">
        <v>1</v>
      </c>
      <c r="G43" s="26">
        <v>1</v>
      </c>
      <c r="H43" s="26"/>
      <c r="I43" s="26"/>
      <c r="J43" s="26"/>
      <c r="K43" s="26"/>
      <c r="L43" s="26"/>
      <c r="M43" s="26"/>
      <c r="N43" s="26"/>
      <c r="O43" s="26"/>
      <c r="P43" s="26">
        <v>13</v>
      </c>
      <c r="Q43" s="26">
        <v>16</v>
      </c>
      <c r="R43" s="26"/>
      <c r="S43" s="26"/>
      <c r="T43" s="26"/>
      <c r="U43" s="26"/>
      <c r="V43" s="26">
        <v>3</v>
      </c>
      <c r="W43" s="26">
        <v>3</v>
      </c>
      <c r="X43" s="26"/>
      <c r="Y43" s="26"/>
      <c r="Z43" s="26"/>
      <c r="AA43" s="26"/>
      <c r="AB43" s="26">
        <v>2</v>
      </c>
      <c r="AC43" s="26">
        <v>2</v>
      </c>
      <c r="AD43" s="26"/>
      <c r="AE43" s="26"/>
      <c r="AF43" s="26"/>
      <c r="AG43" s="26"/>
      <c r="AH43" s="26"/>
      <c r="AI43" s="26"/>
      <c r="AJ43" s="26">
        <v>2</v>
      </c>
      <c r="AK43" s="26">
        <v>2</v>
      </c>
      <c r="AL43" s="73">
        <f t="shared" si="13"/>
        <v>28</v>
      </c>
      <c r="AM43" s="73">
        <f t="shared" si="14"/>
        <v>31</v>
      </c>
    </row>
    <row r="44" spans="1:39" s="74" customFormat="1" ht="13.5" customHeight="1">
      <c r="A44" s="72" t="s">
        <v>118</v>
      </c>
      <c r="B44" s="73">
        <f>B45+B46+B47+B48</f>
        <v>17</v>
      </c>
      <c r="C44" s="73">
        <f aca="true" t="shared" si="15" ref="C44:AB44">C45+C46+C47+C48</f>
        <v>20</v>
      </c>
      <c r="D44" s="73">
        <f t="shared" si="15"/>
        <v>46</v>
      </c>
      <c r="E44" s="73">
        <f t="shared" si="15"/>
        <v>58</v>
      </c>
      <c r="F44" s="73">
        <f t="shared" si="15"/>
        <v>4</v>
      </c>
      <c r="G44" s="73">
        <f t="shared" si="15"/>
        <v>5</v>
      </c>
      <c r="H44" s="73">
        <f t="shared" si="15"/>
        <v>3</v>
      </c>
      <c r="I44" s="73">
        <f t="shared" si="15"/>
        <v>4</v>
      </c>
      <c r="J44" s="73">
        <f t="shared" si="15"/>
        <v>0</v>
      </c>
      <c r="K44" s="73">
        <f t="shared" si="15"/>
        <v>0</v>
      </c>
      <c r="L44" s="73">
        <f t="shared" si="15"/>
        <v>0</v>
      </c>
      <c r="M44" s="73">
        <f t="shared" si="15"/>
        <v>0</v>
      </c>
      <c r="N44" s="73">
        <f t="shared" si="15"/>
        <v>12</v>
      </c>
      <c r="O44" s="73">
        <f t="shared" si="15"/>
        <v>12</v>
      </c>
      <c r="P44" s="73">
        <f t="shared" si="15"/>
        <v>4</v>
      </c>
      <c r="Q44" s="73">
        <f t="shared" si="15"/>
        <v>7</v>
      </c>
      <c r="R44" s="73">
        <f t="shared" si="15"/>
        <v>0</v>
      </c>
      <c r="S44" s="73">
        <f t="shared" si="15"/>
        <v>0</v>
      </c>
      <c r="T44" s="73">
        <f t="shared" si="15"/>
        <v>19</v>
      </c>
      <c r="U44" s="73">
        <f t="shared" si="15"/>
        <v>23</v>
      </c>
      <c r="V44" s="73">
        <f t="shared" si="15"/>
        <v>2</v>
      </c>
      <c r="W44" s="73">
        <f t="shared" si="15"/>
        <v>2</v>
      </c>
      <c r="X44" s="73">
        <f t="shared" si="15"/>
        <v>3</v>
      </c>
      <c r="Y44" s="73">
        <f t="shared" si="15"/>
        <v>3</v>
      </c>
      <c r="Z44" s="73">
        <f t="shared" si="15"/>
        <v>0</v>
      </c>
      <c r="AA44" s="73">
        <f t="shared" si="15"/>
        <v>0</v>
      </c>
      <c r="AB44" s="73">
        <f t="shared" si="15"/>
        <v>8</v>
      </c>
      <c r="AC44" s="73">
        <f aca="true" t="shared" si="16" ref="AC44:AK44">AC45+AC46+AC47+AC48</f>
        <v>10</v>
      </c>
      <c r="AD44" s="73">
        <f t="shared" si="16"/>
        <v>0</v>
      </c>
      <c r="AE44" s="73">
        <f t="shared" si="16"/>
        <v>0</v>
      </c>
      <c r="AF44" s="73">
        <f t="shared" si="16"/>
        <v>0</v>
      </c>
      <c r="AG44" s="73">
        <f t="shared" si="16"/>
        <v>0</v>
      </c>
      <c r="AH44" s="73">
        <f t="shared" si="16"/>
        <v>0</v>
      </c>
      <c r="AI44" s="73">
        <f t="shared" si="16"/>
        <v>0</v>
      </c>
      <c r="AJ44" s="73">
        <f t="shared" si="16"/>
        <v>7</v>
      </c>
      <c r="AK44" s="73">
        <f t="shared" si="16"/>
        <v>10</v>
      </c>
      <c r="AL44" s="73">
        <f t="shared" si="13"/>
        <v>125</v>
      </c>
      <c r="AM44" s="73">
        <f t="shared" si="14"/>
        <v>154</v>
      </c>
    </row>
    <row r="45" spans="1:39" s="16" customFormat="1" ht="11.25" customHeight="1">
      <c r="A45" s="7" t="s">
        <v>31</v>
      </c>
      <c r="B45" s="24">
        <v>7</v>
      </c>
      <c r="C45" s="26">
        <v>8</v>
      </c>
      <c r="D45" s="26">
        <v>13</v>
      </c>
      <c r="E45" s="26">
        <v>16</v>
      </c>
      <c r="F45" s="26">
        <v>1</v>
      </c>
      <c r="G45" s="26">
        <v>1</v>
      </c>
      <c r="H45" s="26">
        <v>2</v>
      </c>
      <c r="I45" s="26">
        <v>2</v>
      </c>
      <c r="J45" s="26"/>
      <c r="K45" s="26"/>
      <c r="L45" s="26"/>
      <c r="M45" s="26"/>
      <c r="N45" s="26">
        <v>7</v>
      </c>
      <c r="O45" s="26">
        <v>7</v>
      </c>
      <c r="P45" s="26">
        <v>2</v>
      </c>
      <c r="Q45" s="26">
        <v>3</v>
      </c>
      <c r="R45" s="26"/>
      <c r="S45" s="26"/>
      <c r="T45" s="26">
        <v>3</v>
      </c>
      <c r="U45" s="26">
        <v>3</v>
      </c>
      <c r="V45" s="26"/>
      <c r="W45" s="26"/>
      <c r="X45" s="26">
        <v>2</v>
      </c>
      <c r="Y45" s="26">
        <v>2</v>
      </c>
      <c r="Z45" s="26"/>
      <c r="AA45" s="26"/>
      <c r="AB45" s="26">
        <v>6</v>
      </c>
      <c r="AC45" s="26">
        <v>8</v>
      </c>
      <c r="AD45" s="26"/>
      <c r="AE45" s="26"/>
      <c r="AF45" s="26"/>
      <c r="AG45" s="26"/>
      <c r="AH45" s="26"/>
      <c r="AI45" s="26"/>
      <c r="AJ45" s="26">
        <v>2</v>
      </c>
      <c r="AK45" s="26">
        <v>2</v>
      </c>
      <c r="AL45" s="73">
        <f t="shared" si="13"/>
        <v>45</v>
      </c>
      <c r="AM45" s="73">
        <f t="shared" si="14"/>
        <v>52</v>
      </c>
    </row>
    <row r="46" spans="1:39" ht="14.25" customHeight="1">
      <c r="A46" s="7" t="s">
        <v>120</v>
      </c>
      <c r="B46" s="24">
        <v>1</v>
      </c>
      <c r="C46" s="26">
        <v>2</v>
      </c>
      <c r="D46" s="26">
        <v>20</v>
      </c>
      <c r="E46" s="26">
        <v>23</v>
      </c>
      <c r="F46" s="26">
        <v>2</v>
      </c>
      <c r="G46" s="26">
        <v>2</v>
      </c>
      <c r="H46" s="26"/>
      <c r="I46" s="26"/>
      <c r="J46" s="26"/>
      <c r="K46" s="26"/>
      <c r="L46" s="26"/>
      <c r="M46" s="26"/>
      <c r="N46" s="26">
        <v>3</v>
      </c>
      <c r="O46" s="26">
        <v>3</v>
      </c>
      <c r="P46" s="26"/>
      <c r="Q46" s="26"/>
      <c r="R46" s="26"/>
      <c r="S46" s="26"/>
      <c r="T46" s="26">
        <v>6</v>
      </c>
      <c r="U46" s="26">
        <v>8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73">
        <f t="shared" si="13"/>
        <v>32</v>
      </c>
      <c r="AM46" s="73">
        <f t="shared" si="14"/>
        <v>38</v>
      </c>
    </row>
    <row r="47" spans="1:39" ht="13.5" customHeight="1">
      <c r="A47" s="7" t="s">
        <v>116</v>
      </c>
      <c r="B47" s="24">
        <v>6</v>
      </c>
      <c r="C47" s="26">
        <v>7</v>
      </c>
      <c r="D47" s="26">
        <v>5</v>
      </c>
      <c r="E47" s="26">
        <v>6</v>
      </c>
      <c r="F47" s="26">
        <v>1</v>
      </c>
      <c r="G47" s="26">
        <v>2</v>
      </c>
      <c r="H47" s="26"/>
      <c r="I47" s="26"/>
      <c r="J47" s="26"/>
      <c r="K47" s="26"/>
      <c r="L47" s="26"/>
      <c r="M47" s="26"/>
      <c r="N47" s="26">
        <v>1</v>
      </c>
      <c r="O47" s="26">
        <v>1</v>
      </c>
      <c r="P47" s="26">
        <v>2</v>
      </c>
      <c r="Q47" s="26">
        <v>4</v>
      </c>
      <c r="R47" s="26"/>
      <c r="S47" s="26"/>
      <c r="T47" s="26">
        <v>5</v>
      </c>
      <c r="U47" s="26">
        <v>6</v>
      </c>
      <c r="V47" s="26">
        <v>2</v>
      </c>
      <c r="W47" s="26">
        <v>2</v>
      </c>
      <c r="X47" s="26">
        <v>1</v>
      </c>
      <c r="Y47" s="26">
        <v>1</v>
      </c>
      <c r="Z47" s="26"/>
      <c r="AA47" s="26"/>
      <c r="AB47" s="26">
        <v>2</v>
      </c>
      <c r="AC47" s="26">
        <v>2</v>
      </c>
      <c r="AD47" s="26"/>
      <c r="AE47" s="26"/>
      <c r="AF47" s="26"/>
      <c r="AG47" s="26"/>
      <c r="AH47" s="26"/>
      <c r="AI47" s="26"/>
      <c r="AJ47" s="26">
        <v>4</v>
      </c>
      <c r="AK47" s="26">
        <v>7</v>
      </c>
      <c r="AL47" s="73">
        <f t="shared" si="13"/>
        <v>29</v>
      </c>
      <c r="AM47" s="73">
        <f t="shared" si="14"/>
        <v>38</v>
      </c>
    </row>
    <row r="48" spans="1:39" ht="13.5" customHeight="1">
      <c r="A48" s="7" t="s">
        <v>117</v>
      </c>
      <c r="B48" s="24">
        <v>3</v>
      </c>
      <c r="C48" s="26">
        <v>3</v>
      </c>
      <c r="D48" s="26">
        <v>8</v>
      </c>
      <c r="E48" s="26">
        <v>13</v>
      </c>
      <c r="F48" s="26"/>
      <c r="G48" s="26"/>
      <c r="H48" s="26">
        <v>1</v>
      </c>
      <c r="I48" s="26">
        <v>2</v>
      </c>
      <c r="J48" s="26"/>
      <c r="K48" s="26"/>
      <c r="L48" s="26"/>
      <c r="M48" s="26"/>
      <c r="N48" s="26">
        <v>1</v>
      </c>
      <c r="O48" s="26">
        <v>1</v>
      </c>
      <c r="P48" s="26"/>
      <c r="Q48" s="26"/>
      <c r="R48" s="26"/>
      <c r="S48" s="26"/>
      <c r="T48" s="26">
        <v>5</v>
      </c>
      <c r="U48" s="26">
        <v>6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>
        <v>1</v>
      </c>
      <c r="AK48" s="26">
        <v>1</v>
      </c>
      <c r="AL48" s="73">
        <f t="shared" si="13"/>
        <v>19</v>
      </c>
      <c r="AM48" s="73">
        <f t="shared" si="14"/>
        <v>26</v>
      </c>
    </row>
    <row r="49" spans="1:39" s="74" customFormat="1" ht="12.75">
      <c r="A49" s="72" t="s">
        <v>119</v>
      </c>
      <c r="B49" s="73">
        <f>B50+B51+B52</f>
        <v>4</v>
      </c>
      <c r="C49" s="73">
        <f aca="true" t="shared" si="17" ref="C49:AF49">C50+C51+C52</f>
        <v>4</v>
      </c>
      <c r="D49" s="73">
        <f t="shared" si="17"/>
        <v>26</v>
      </c>
      <c r="E49" s="73">
        <f t="shared" si="17"/>
        <v>29</v>
      </c>
      <c r="F49" s="73">
        <f t="shared" si="17"/>
        <v>3</v>
      </c>
      <c r="G49" s="73">
        <f t="shared" si="17"/>
        <v>4</v>
      </c>
      <c r="H49" s="73">
        <f t="shared" si="17"/>
        <v>2</v>
      </c>
      <c r="I49" s="73">
        <f t="shared" si="17"/>
        <v>2</v>
      </c>
      <c r="J49" s="73">
        <f t="shared" si="17"/>
        <v>1</v>
      </c>
      <c r="K49" s="73">
        <f t="shared" si="17"/>
        <v>1</v>
      </c>
      <c r="L49" s="73">
        <f t="shared" si="17"/>
        <v>0</v>
      </c>
      <c r="M49" s="73">
        <f t="shared" si="17"/>
        <v>0</v>
      </c>
      <c r="N49" s="73">
        <f t="shared" si="17"/>
        <v>0</v>
      </c>
      <c r="O49" s="73">
        <f t="shared" si="17"/>
        <v>0</v>
      </c>
      <c r="P49" s="73">
        <f t="shared" si="17"/>
        <v>7</v>
      </c>
      <c r="Q49" s="73">
        <f t="shared" si="17"/>
        <v>7</v>
      </c>
      <c r="R49" s="73">
        <f t="shared" si="17"/>
        <v>2</v>
      </c>
      <c r="S49" s="73">
        <f t="shared" si="17"/>
        <v>2</v>
      </c>
      <c r="T49" s="73">
        <f t="shared" si="17"/>
        <v>9</v>
      </c>
      <c r="U49" s="73">
        <f t="shared" si="17"/>
        <v>9</v>
      </c>
      <c r="V49" s="73">
        <f t="shared" si="17"/>
        <v>0</v>
      </c>
      <c r="W49" s="73">
        <f t="shared" si="17"/>
        <v>0</v>
      </c>
      <c r="X49" s="73">
        <f t="shared" si="17"/>
        <v>0</v>
      </c>
      <c r="Y49" s="73">
        <f t="shared" si="17"/>
        <v>0</v>
      </c>
      <c r="Z49" s="73">
        <f t="shared" si="17"/>
        <v>0</v>
      </c>
      <c r="AA49" s="73">
        <f t="shared" si="17"/>
        <v>0</v>
      </c>
      <c r="AB49" s="73">
        <f t="shared" si="17"/>
        <v>4</v>
      </c>
      <c r="AC49" s="73">
        <f t="shared" si="17"/>
        <v>4</v>
      </c>
      <c r="AD49" s="73">
        <f t="shared" si="17"/>
        <v>0</v>
      </c>
      <c r="AE49" s="73">
        <f t="shared" si="17"/>
        <v>0</v>
      </c>
      <c r="AF49" s="73">
        <f t="shared" si="17"/>
        <v>0</v>
      </c>
      <c r="AG49" s="73">
        <f>AG50+AG51+AG52</f>
        <v>0</v>
      </c>
      <c r="AH49" s="73">
        <f>AH50+AH51+AH52</f>
        <v>0</v>
      </c>
      <c r="AI49" s="73">
        <f>AI50+AI51+AI52</f>
        <v>0</v>
      </c>
      <c r="AJ49" s="73">
        <f>AJ50+AJ51+AJ52</f>
        <v>0</v>
      </c>
      <c r="AK49" s="73">
        <f>AK50+AK51+AK52</f>
        <v>0</v>
      </c>
      <c r="AL49" s="73">
        <f t="shared" si="13"/>
        <v>58</v>
      </c>
      <c r="AM49" s="73">
        <f t="shared" si="14"/>
        <v>62</v>
      </c>
    </row>
    <row r="50" spans="1:39" ht="15" customHeight="1">
      <c r="A50" s="7" t="s">
        <v>121</v>
      </c>
      <c r="B50" s="71">
        <v>1</v>
      </c>
      <c r="C50" s="26">
        <v>1</v>
      </c>
      <c r="D50" s="26">
        <v>5</v>
      </c>
      <c r="E50" s="26">
        <v>5</v>
      </c>
      <c r="F50" s="26"/>
      <c r="G50" s="26"/>
      <c r="H50" s="26">
        <v>2</v>
      </c>
      <c r="I50" s="26">
        <v>2</v>
      </c>
      <c r="J50" s="26"/>
      <c r="K50" s="26"/>
      <c r="L50" s="26"/>
      <c r="M50" s="26"/>
      <c r="N50" s="26"/>
      <c r="O50" s="26"/>
      <c r="P50" s="26">
        <v>4</v>
      </c>
      <c r="Q50" s="26">
        <v>4</v>
      </c>
      <c r="R50" s="26">
        <v>1</v>
      </c>
      <c r="S50" s="26">
        <v>1</v>
      </c>
      <c r="T50" s="26">
        <v>3</v>
      </c>
      <c r="U50" s="26">
        <v>3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73">
        <f t="shared" si="13"/>
        <v>16</v>
      </c>
      <c r="AM50" s="73">
        <f t="shared" si="14"/>
        <v>16</v>
      </c>
    </row>
    <row r="51" spans="1:39" ht="24">
      <c r="A51" s="7" t="s">
        <v>122</v>
      </c>
      <c r="B51" s="24">
        <v>1</v>
      </c>
      <c r="C51" s="26">
        <v>1</v>
      </c>
      <c r="D51" s="26">
        <v>12</v>
      </c>
      <c r="E51" s="26">
        <v>13</v>
      </c>
      <c r="F51" s="26">
        <v>3</v>
      </c>
      <c r="G51" s="26">
        <v>4</v>
      </c>
      <c r="H51" s="26"/>
      <c r="I51" s="26"/>
      <c r="J51" s="26">
        <v>1</v>
      </c>
      <c r="K51" s="26">
        <v>1</v>
      </c>
      <c r="L51" s="26"/>
      <c r="M51" s="26"/>
      <c r="N51" s="26"/>
      <c r="O51" s="26"/>
      <c r="P51" s="26">
        <v>1</v>
      </c>
      <c r="Q51" s="26">
        <v>1</v>
      </c>
      <c r="R51" s="26">
        <v>1</v>
      </c>
      <c r="S51" s="26">
        <v>1</v>
      </c>
      <c r="T51" s="26">
        <v>2</v>
      </c>
      <c r="U51" s="26">
        <v>2</v>
      </c>
      <c r="V51" s="26"/>
      <c r="W51" s="26"/>
      <c r="X51" s="26"/>
      <c r="Y51" s="26"/>
      <c r="Z51" s="26"/>
      <c r="AA51" s="26"/>
      <c r="AB51" s="26">
        <v>1</v>
      </c>
      <c r="AC51" s="26">
        <v>1</v>
      </c>
      <c r="AD51" s="26"/>
      <c r="AE51" s="26"/>
      <c r="AF51" s="26"/>
      <c r="AG51" s="26"/>
      <c r="AH51" s="26"/>
      <c r="AI51" s="26"/>
      <c r="AJ51" s="26"/>
      <c r="AK51" s="26"/>
      <c r="AL51" s="73">
        <f t="shared" si="13"/>
        <v>22</v>
      </c>
      <c r="AM51" s="73">
        <f t="shared" si="14"/>
        <v>24</v>
      </c>
    </row>
    <row r="52" spans="1:39" ht="24">
      <c r="A52" s="7" t="s">
        <v>123</v>
      </c>
      <c r="B52" s="24">
        <v>2</v>
      </c>
      <c r="C52" s="26">
        <v>2</v>
      </c>
      <c r="D52" s="26">
        <v>9</v>
      </c>
      <c r="E52" s="26">
        <v>11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v>2</v>
      </c>
      <c r="Q52" s="26">
        <v>2</v>
      </c>
      <c r="R52" s="26"/>
      <c r="S52" s="26"/>
      <c r="T52" s="26">
        <v>4</v>
      </c>
      <c r="U52" s="26">
        <v>4</v>
      </c>
      <c r="V52" s="26"/>
      <c r="W52" s="26"/>
      <c r="X52" s="26"/>
      <c r="Y52" s="26"/>
      <c r="Z52" s="26"/>
      <c r="AA52" s="26"/>
      <c r="AB52" s="26">
        <v>3</v>
      </c>
      <c r="AC52" s="26">
        <v>3</v>
      </c>
      <c r="AD52" s="26"/>
      <c r="AE52" s="26"/>
      <c r="AF52" s="26"/>
      <c r="AG52" s="26"/>
      <c r="AH52" s="26"/>
      <c r="AI52" s="26"/>
      <c r="AJ52" s="26"/>
      <c r="AK52" s="26"/>
      <c r="AL52" s="73">
        <f t="shared" si="13"/>
        <v>20</v>
      </c>
      <c r="AM52" s="73">
        <f t="shared" si="14"/>
        <v>22</v>
      </c>
    </row>
    <row r="53" spans="1:39" s="74" customFormat="1" ht="48">
      <c r="A53" s="72" t="s">
        <v>125</v>
      </c>
      <c r="B53" s="73">
        <f aca="true" t="shared" si="18" ref="B53:AK53">B54+B55+B56+B73</f>
        <v>23</v>
      </c>
      <c r="C53" s="73">
        <f t="shared" si="18"/>
        <v>29</v>
      </c>
      <c r="D53" s="73">
        <f t="shared" si="18"/>
        <v>1</v>
      </c>
      <c r="E53" s="73">
        <f t="shared" si="18"/>
        <v>1</v>
      </c>
      <c r="F53" s="73">
        <f t="shared" si="18"/>
        <v>3</v>
      </c>
      <c r="G53" s="73">
        <f t="shared" si="18"/>
        <v>4</v>
      </c>
      <c r="H53" s="73">
        <f t="shared" si="18"/>
        <v>0</v>
      </c>
      <c r="I53" s="73">
        <f t="shared" si="18"/>
        <v>0</v>
      </c>
      <c r="J53" s="73">
        <f t="shared" si="18"/>
        <v>1</v>
      </c>
      <c r="K53" s="73">
        <f t="shared" si="18"/>
        <v>2</v>
      </c>
      <c r="L53" s="73">
        <f t="shared" si="18"/>
        <v>0</v>
      </c>
      <c r="M53" s="73">
        <f t="shared" si="18"/>
        <v>0</v>
      </c>
      <c r="N53" s="73">
        <f t="shared" si="18"/>
        <v>1</v>
      </c>
      <c r="O53" s="73">
        <f t="shared" si="18"/>
        <v>2</v>
      </c>
      <c r="P53" s="73">
        <f t="shared" si="18"/>
        <v>86</v>
      </c>
      <c r="Q53" s="73">
        <f t="shared" si="18"/>
        <v>94</v>
      </c>
      <c r="R53" s="73">
        <f t="shared" si="18"/>
        <v>0</v>
      </c>
      <c r="S53" s="73">
        <f t="shared" si="18"/>
        <v>0</v>
      </c>
      <c r="T53" s="73">
        <f t="shared" si="18"/>
        <v>1</v>
      </c>
      <c r="U53" s="73">
        <f t="shared" si="18"/>
        <v>1</v>
      </c>
      <c r="V53" s="73">
        <f t="shared" si="18"/>
        <v>0</v>
      </c>
      <c r="W53" s="73">
        <f t="shared" si="18"/>
        <v>0</v>
      </c>
      <c r="X53" s="73">
        <f t="shared" si="18"/>
        <v>1</v>
      </c>
      <c r="Y53" s="73">
        <f t="shared" si="18"/>
        <v>1</v>
      </c>
      <c r="Z53" s="73">
        <f t="shared" si="18"/>
        <v>0</v>
      </c>
      <c r="AA53" s="73">
        <f t="shared" si="18"/>
        <v>0</v>
      </c>
      <c r="AB53" s="73">
        <f t="shared" si="18"/>
        <v>2</v>
      </c>
      <c r="AC53" s="73">
        <f t="shared" si="18"/>
        <v>2</v>
      </c>
      <c r="AD53" s="73">
        <f t="shared" si="18"/>
        <v>4</v>
      </c>
      <c r="AE53" s="73">
        <f t="shared" si="18"/>
        <v>4</v>
      </c>
      <c r="AF53" s="73">
        <f t="shared" si="18"/>
        <v>0</v>
      </c>
      <c r="AG53" s="73">
        <f t="shared" si="18"/>
        <v>0</v>
      </c>
      <c r="AH53" s="73">
        <f t="shared" si="18"/>
        <v>0</v>
      </c>
      <c r="AI53" s="73">
        <f t="shared" si="18"/>
        <v>0</v>
      </c>
      <c r="AJ53" s="73">
        <f t="shared" si="18"/>
        <v>1</v>
      </c>
      <c r="AK53" s="73">
        <f t="shared" si="18"/>
        <v>1</v>
      </c>
      <c r="AL53" s="73">
        <f t="shared" si="13"/>
        <v>124</v>
      </c>
      <c r="AM53" s="73">
        <f t="shared" si="14"/>
        <v>141</v>
      </c>
    </row>
    <row r="54" spans="1:39" ht="12.75">
      <c r="A54" s="7" t="s">
        <v>32</v>
      </c>
      <c r="B54" s="24">
        <v>15</v>
      </c>
      <c r="C54" s="26">
        <v>19</v>
      </c>
      <c r="D54" s="26">
        <v>1</v>
      </c>
      <c r="E54" s="26">
        <v>1</v>
      </c>
      <c r="F54" s="26">
        <v>3</v>
      </c>
      <c r="G54" s="26">
        <v>4</v>
      </c>
      <c r="H54" s="26"/>
      <c r="I54" s="26"/>
      <c r="J54" s="26">
        <v>1</v>
      </c>
      <c r="K54" s="26">
        <v>2</v>
      </c>
      <c r="L54" s="26"/>
      <c r="M54" s="26"/>
      <c r="N54" s="26"/>
      <c r="O54" s="26"/>
      <c r="P54" s="26">
        <v>21</v>
      </c>
      <c r="Q54" s="26">
        <v>22</v>
      </c>
      <c r="R54" s="26"/>
      <c r="S54" s="26"/>
      <c r="T54" s="26">
        <v>1</v>
      </c>
      <c r="U54" s="26">
        <v>1</v>
      </c>
      <c r="V54" s="26"/>
      <c r="W54" s="26"/>
      <c r="X54" s="26">
        <v>1</v>
      </c>
      <c r="Y54" s="26">
        <v>1</v>
      </c>
      <c r="Z54" s="26"/>
      <c r="AA54" s="26"/>
      <c r="AB54" s="26"/>
      <c r="AC54" s="26"/>
      <c r="AD54" s="26">
        <v>3</v>
      </c>
      <c r="AE54" s="26">
        <v>3</v>
      </c>
      <c r="AF54" s="26"/>
      <c r="AG54" s="26"/>
      <c r="AH54" s="26"/>
      <c r="AI54" s="26"/>
      <c r="AJ54" s="26"/>
      <c r="AK54" s="26"/>
      <c r="AL54" s="73">
        <f>B54+D54+F54+H54+J54+L54+N54+P54+R54+T54+V54+X54+Z54+AB54+AD54+AF54+AH54+AJ54</f>
        <v>46</v>
      </c>
      <c r="AM54" s="73">
        <f>C54+E54+G54+I54+K54+M54+O54+Q54+S54+U54+W54+Y54+AA54+AC54+AE54+AG54+AI54+AK54</f>
        <v>53</v>
      </c>
    </row>
    <row r="55" spans="1:39" ht="14.25" customHeight="1">
      <c r="A55" s="7" t="s">
        <v>33</v>
      </c>
      <c r="B55" s="24">
        <v>3</v>
      </c>
      <c r="C55" s="26">
        <v>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19</v>
      </c>
      <c r="Q55" s="26">
        <v>20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>
        <v>2</v>
      </c>
      <c r="AC55" s="26">
        <v>2</v>
      </c>
      <c r="AD55" s="26">
        <v>1</v>
      </c>
      <c r="AE55" s="26">
        <v>1</v>
      </c>
      <c r="AF55" s="26"/>
      <c r="AG55" s="26"/>
      <c r="AH55" s="26"/>
      <c r="AI55" s="26"/>
      <c r="AJ55" s="26"/>
      <c r="AK55" s="26"/>
      <c r="AL55" s="73">
        <f aca="true" t="shared" si="19" ref="AL55:AL68">B55+D55+F55+H55+J55+L55+N55+P55+R55+T55+V55+X55+Z55+AB55+AD55+AF55+AH55+AJ55</f>
        <v>25</v>
      </c>
      <c r="AM55" s="73">
        <f aca="true" t="shared" si="20" ref="AM55:AM68">C55+E55+G55+I55+K55+M55+O55+Q55+S55+U55+W55+Y55+AA55+AC55+AE55+AG55+AI55+AK55</f>
        <v>28</v>
      </c>
    </row>
    <row r="56" spans="1:39" ht="24">
      <c r="A56" s="7" t="s">
        <v>127</v>
      </c>
      <c r="B56" s="24">
        <f>B57+B58+B59+B60+B61+B62+B63+B64+B65+B66+B67+B68+B69+B70+B71+B72</f>
        <v>5</v>
      </c>
      <c r="C56" s="24">
        <f aca="true" t="shared" si="21" ref="C56:AK56">C57+C58+C59+C60+C61+C62+C63+C64+C65+C66+C67+C68+C69+C70+C71+C72</f>
        <v>5</v>
      </c>
      <c r="D56" s="24">
        <f t="shared" si="21"/>
        <v>0</v>
      </c>
      <c r="E56" s="24">
        <f t="shared" si="21"/>
        <v>0</v>
      </c>
      <c r="F56" s="24">
        <f t="shared" si="21"/>
        <v>0</v>
      </c>
      <c r="G56" s="24">
        <f t="shared" si="21"/>
        <v>0</v>
      </c>
      <c r="H56" s="24">
        <f t="shared" si="21"/>
        <v>0</v>
      </c>
      <c r="I56" s="24">
        <f t="shared" si="21"/>
        <v>0</v>
      </c>
      <c r="J56" s="24">
        <f t="shared" si="21"/>
        <v>0</v>
      </c>
      <c r="K56" s="24">
        <f t="shared" si="21"/>
        <v>0</v>
      </c>
      <c r="L56" s="24">
        <f t="shared" si="21"/>
        <v>0</v>
      </c>
      <c r="M56" s="24">
        <f t="shared" si="21"/>
        <v>0</v>
      </c>
      <c r="N56" s="24">
        <f t="shared" si="21"/>
        <v>1</v>
      </c>
      <c r="O56" s="24">
        <f t="shared" si="21"/>
        <v>2</v>
      </c>
      <c r="P56" s="24">
        <f t="shared" si="21"/>
        <v>43</v>
      </c>
      <c r="Q56" s="24">
        <f t="shared" si="21"/>
        <v>49</v>
      </c>
      <c r="R56" s="24">
        <f t="shared" si="21"/>
        <v>0</v>
      </c>
      <c r="S56" s="24">
        <f t="shared" si="21"/>
        <v>0</v>
      </c>
      <c r="T56" s="24">
        <f t="shared" si="21"/>
        <v>0</v>
      </c>
      <c r="U56" s="24">
        <f t="shared" si="21"/>
        <v>0</v>
      </c>
      <c r="V56" s="24">
        <f t="shared" si="21"/>
        <v>0</v>
      </c>
      <c r="W56" s="24">
        <f t="shared" si="21"/>
        <v>0</v>
      </c>
      <c r="X56" s="24">
        <f t="shared" si="21"/>
        <v>0</v>
      </c>
      <c r="Y56" s="24">
        <f t="shared" si="21"/>
        <v>0</v>
      </c>
      <c r="Z56" s="24">
        <f t="shared" si="21"/>
        <v>0</v>
      </c>
      <c r="AA56" s="24">
        <f t="shared" si="21"/>
        <v>0</v>
      </c>
      <c r="AB56" s="24">
        <f t="shared" si="21"/>
        <v>0</v>
      </c>
      <c r="AC56" s="24">
        <f t="shared" si="21"/>
        <v>0</v>
      </c>
      <c r="AD56" s="24">
        <f t="shared" si="21"/>
        <v>0</v>
      </c>
      <c r="AE56" s="24">
        <f t="shared" si="21"/>
        <v>0</v>
      </c>
      <c r="AF56" s="24">
        <f t="shared" si="21"/>
        <v>0</v>
      </c>
      <c r="AG56" s="24">
        <f t="shared" si="21"/>
        <v>0</v>
      </c>
      <c r="AH56" s="24">
        <f t="shared" si="21"/>
        <v>0</v>
      </c>
      <c r="AI56" s="24">
        <f t="shared" si="21"/>
        <v>0</v>
      </c>
      <c r="AJ56" s="24">
        <f t="shared" si="21"/>
        <v>0</v>
      </c>
      <c r="AK56" s="24">
        <f t="shared" si="21"/>
        <v>0</v>
      </c>
      <c r="AL56" s="73">
        <f t="shared" si="19"/>
        <v>49</v>
      </c>
      <c r="AM56" s="73">
        <f t="shared" si="20"/>
        <v>56</v>
      </c>
    </row>
    <row r="57" spans="1:39" ht="10.5" customHeight="1">
      <c r="A57" s="7" t="s">
        <v>35</v>
      </c>
      <c r="B57" s="2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>
        <v>6</v>
      </c>
      <c r="Q57" s="27">
        <v>7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73">
        <f t="shared" si="19"/>
        <v>6</v>
      </c>
      <c r="AM57" s="73">
        <f t="shared" si="20"/>
        <v>7</v>
      </c>
    </row>
    <row r="58" spans="1:39" ht="13.5" customHeight="1">
      <c r="A58" s="7" t="s">
        <v>177</v>
      </c>
      <c r="B58" s="24">
        <v>1</v>
      </c>
      <c r="C58" s="26">
        <v>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73">
        <f t="shared" si="19"/>
        <v>1</v>
      </c>
      <c r="AM58" s="73">
        <f t="shared" si="20"/>
        <v>1</v>
      </c>
    </row>
    <row r="59" spans="1:39" ht="12.75">
      <c r="A59" s="7" t="s">
        <v>36</v>
      </c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v>1</v>
      </c>
      <c r="Q59" s="26">
        <v>2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73">
        <f t="shared" si="19"/>
        <v>1</v>
      </c>
      <c r="AM59" s="73">
        <f t="shared" si="20"/>
        <v>2</v>
      </c>
    </row>
    <row r="60" spans="1:39" ht="12.75">
      <c r="A60" s="7" t="s">
        <v>37</v>
      </c>
      <c r="B60" s="24">
        <v>1</v>
      </c>
      <c r="C60" s="26">
        <v>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v>1</v>
      </c>
      <c r="Q60" s="26">
        <v>1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73">
        <f t="shared" si="19"/>
        <v>2</v>
      </c>
      <c r="AM60" s="73">
        <f t="shared" si="20"/>
        <v>2</v>
      </c>
    </row>
    <row r="61" spans="1:39" ht="12.75">
      <c r="A61" s="7" t="s">
        <v>38</v>
      </c>
      <c r="B61" s="2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>
        <v>5</v>
      </c>
      <c r="Q61" s="26">
        <v>6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73">
        <f t="shared" si="19"/>
        <v>5</v>
      </c>
      <c r="AM61" s="73">
        <f t="shared" si="20"/>
        <v>6</v>
      </c>
    </row>
    <row r="62" spans="1:39" ht="12.75">
      <c r="A62" s="7" t="s">
        <v>39</v>
      </c>
      <c r="B62" s="2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v>4</v>
      </c>
      <c r="Q62" s="26">
        <v>4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73">
        <f t="shared" si="19"/>
        <v>4</v>
      </c>
      <c r="AM62" s="73">
        <f t="shared" si="20"/>
        <v>4</v>
      </c>
    </row>
    <row r="63" spans="1:39" ht="12.75">
      <c r="A63" s="7" t="s">
        <v>40</v>
      </c>
      <c r="B63" s="24">
        <v>1</v>
      </c>
      <c r="C63" s="26">
        <v>1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v>1</v>
      </c>
      <c r="Q63" s="26">
        <v>1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73">
        <f t="shared" si="19"/>
        <v>2</v>
      </c>
      <c r="AM63" s="73">
        <f t="shared" si="20"/>
        <v>2</v>
      </c>
    </row>
    <row r="64" spans="1:39" s="16" customFormat="1" ht="13.5" customHeight="1">
      <c r="A64" s="7" t="s">
        <v>129</v>
      </c>
      <c r="B64" s="2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v>6</v>
      </c>
      <c r="Q64" s="26">
        <v>8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73">
        <f t="shared" si="19"/>
        <v>6</v>
      </c>
      <c r="AM64" s="73">
        <f t="shared" si="20"/>
        <v>8</v>
      </c>
    </row>
    <row r="65" spans="1:39" s="16" customFormat="1" ht="12.75">
      <c r="A65" s="7" t="s">
        <v>178</v>
      </c>
      <c r="B65" s="2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</v>
      </c>
      <c r="Q65" s="22">
        <v>4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73">
        <f t="shared" si="19"/>
        <v>3</v>
      </c>
      <c r="AM65" s="73">
        <f t="shared" si="20"/>
        <v>4</v>
      </c>
    </row>
    <row r="66" spans="1:39" ht="12.75">
      <c r="A66" s="7" t="s">
        <v>41</v>
      </c>
      <c r="B66" s="2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v>11</v>
      </c>
      <c r="Q66" s="28">
        <v>11</v>
      </c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73">
        <f t="shared" si="19"/>
        <v>11</v>
      </c>
      <c r="AM66" s="73">
        <f t="shared" si="20"/>
        <v>11</v>
      </c>
    </row>
    <row r="67" spans="1:39" ht="12.75">
      <c r="A67" s="7" t="s">
        <v>42</v>
      </c>
      <c r="B67" s="24">
        <v>2</v>
      </c>
      <c r="C67" s="28">
        <v>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73">
        <f t="shared" si="19"/>
        <v>2</v>
      </c>
      <c r="AM67" s="73">
        <f t="shared" si="20"/>
        <v>2</v>
      </c>
    </row>
    <row r="68" spans="1:39" ht="12.75">
      <c r="A68" s="7" t="s">
        <v>43</v>
      </c>
      <c r="B68" s="2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v>1</v>
      </c>
      <c r="Q68" s="28">
        <v>1</v>
      </c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73">
        <f t="shared" si="19"/>
        <v>1</v>
      </c>
      <c r="AM68" s="73">
        <f t="shared" si="20"/>
        <v>1</v>
      </c>
    </row>
    <row r="69" spans="1:39" ht="12.75">
      <c r="A69" s="7" t="s">
        <v>128</v>
      </c>
      <c r="B69" s="2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v>2</v>
      </c>
      <c r="Q69" s="28">
        <v>2</v>
      </c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73">
        <f aca="true" t="shared" si="22" ref="AL69:AL75">B69+D69+F69+H69+J69+L69+N69+P69+R69+T69+V69+X69+Z69+AB69+AD69+AF69+AH69+AJ69</f>
        <v>2</v>
      </c>
      <c r="AM69" s="73">
        <f aca="true" t="shared" si="23" ref="AM69:AM75">C69+E69+G69+I69+K69+M69+O69+Q69+S69+U69+W69+Y69+AA69+AC69+AE69+AG69+AI69+AK69</f>
        <v>2</v>
      </c>
    </row>
    <row r="70" spans="1:39" ht="12.75">
      <c r="A70" s="7" t="s">
        <v>159</v>
      </c>
      <c r="B70" s="2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v>1</v>
      </c>
      <c r="Q70" s="28">
        <v>1</v>
      </c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73">
        <f t="shared" si="22"/>
        <v>1</v>
      </c>
      <c r="AM70" s="73">
        <f t="shared" si="23"/>
        <v>1</v>
      </c>
    </row>
    <row r="71" spans="1:39" ht="12.75">
      <c r="A71" s="7" t="s">
        <v>130</v>
      </c>
      <c r="B71" s="2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>
        <v>1</v>
      </c>
      <c r="Q71" s="28">
        <v>1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73">
        <f t="shared" si="22"/>
        <v>1</v>
      </c>
      <c r="AM71" s="73">
        <f t="shared" si="23"/>
        <v>1</v>
      </c>
    </row>
    <row r="72" spans="1:39" ht="12.75">
      <c r="A72" s="7" t="s">
        <v>160</v>
      </c>
      <c r="B72" s="2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>
        <v>1</v>
      </c>
      <c r="O72" s="28">
        <v>2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73">
        <f t="shared" si="22"/>
        <v>1</v>
      </c>
      <c r="AM72" s="73">
        <f t="shared" si="23"/>
        <v>2</v>
      </c>
    </row>
    <row r="73" spans="1:39" ht="24">
      <c r="A73" s="7" t="s">
        <v>115</v>
      </c>
      <c r="B73" s="2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v>3</v>
      </c>
      <c r="Q73" s="28">
        <v>3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>
        <v>1</v>
      </c>
      <c r="AK73" s="28">
        <v>1</v>
      </c>
      <c r="AL73" s="73">
        <f t="shared" si="22"/>
        <v>4</v>
      </c>
      <c r="AM73" s="73">
        <f t="shared" si="23"/>
        <v>4</v>
      </c>
    </row>
    <row r="74" spans="1:39" s="74" customFormat="1" ht="24">
      <c r="A74" s="72" t="s">
        <v>124</v>
      </c>
      <c r="B74" s="73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>
        <v>3</v>
      </c>
      <c r="O74" s="75">
        <v>6</v>
      </c>
      <c r="P74" s="75"/>
      <c r="Q74" s="75"/>
      <c r="R74" s="75"/>
      <c r="S74" s="75"/>
      <c r="T74" s="75"/>
      <c r="U74" s="75"/>
      <c r="V74" s="75"/>
      <c r="W74" s="75"/>
      <c r="X74" s="75">
        <v>1</v>
      </c>
      <c r="Y74" s="75">
        <v>1</v>
      </c>
      <c r="Z74" s="75"/>
      <c r="AA74" s="75"/>
      <c r="AB74" s="75"/>
      <c r="AC74" s="75"/>
      <c r="AD74" s="75"/>
      <c r="AE74" s="75"/>
      <c r="AF74" s="75"/>
      <c r="AG74" s="75"/>
      <c r="AH74" s="75">
        <v>2</v>
      </c>
      <c r="AI74" s="75">
        <v>2</v>
      </c>
      <c r="AJ74" s="75"/>
      <c r="AK74" s="75"/>
      <c r="AL74" s="73">
        <f t="shared" si="22"/>
        <v>6</v>
      </c>
      <c r="AM74" s="73">
        <f t="shared" si="23"/>
        <v>9</v>
      </c>
    </row>
    <row r="75" spans="1:39" s="74" customFormat="1" ht="12.75">
      <c r="A75" s="76" t="s">
        <v>46</v>
      </c>
      <c r="B75" s="73">
        <f aca="true" t="shared" si="24" ref="B75:AK75">B7+B21+B29+B40+B44+B49+B53+B74</f>
        <v>187</v>
      </c>
      <c r="C75" s="73">
        <f t="shared" si="24"/>
        <v>217</v>
      </c>
      <c r="D75" s="73">
        <f t="shared" si="24"/>
        <v>93</v>
      </c>
      <c r="E75" s="73">
        <f t="shared" si="24"/>
        <v>110</v>
      </c>
      <c r="F75" s="73">
        <f t="shared" si="24"/>
        <v>14</v>
      </c>
      <c r="G75" s="73">
        <f t="shared" si="24"/>
        <v>19</v>
      </c>
      <c r="H75" s="73">
        <f t="shared" si="24"/>
        <v>15</v>
      </c>
      <c r="I75" s="73">
        <f t="shared" si="24"/>
        <v>20</v>
      </c>
      <c r="J75" s="73">
        <f t="shared" si="24"/>
        <v>3</v>
      </c>
      <c r="K75" s="73">
        <f t="shared" si="24"/>
        <v>4</v>
      </c>
      <c r="L75" s="73">
        <f t="shared" si="24"/>
        <v>0</v>
      </c>
      <c r="M75" s="73">
        <f t="shared" si="24"/>
        <v>0</v>
      </c>
      <c r="N75" s="73">
        <f t="shared" si="24"/>
        <v>48</v>
      </c>
      <c r="O75" s="73">
        <f t="shared" si="24"/>
        <v>60</v>
      </c>
      <c r="P75" s="73">
        <f t="shared" si="24"/>
        <v>234</v>
      </c>
      <c r="Q75" s="73">
        <f t="shared" si="24"/>
        <v>269</v>
      </c>
      <c r="R75" s="73">
        <f t="shared" si="24"/>
        <v>4</v>
      </c>
      <c r="S75" s="73">
        <f t="shared" si="24"/>
        <v>4</v>
      </c>
      <c r="T75" s="73">
        <f t="shared" si="24"/>
        <v>34</v>
      </c>
      <c r="U75" s="73">
        <f t="shared" si="24"/>
        <v>40</v>
      </c>
      <c r="V75" s="73">
        <f t="shared" si="24"/>
        <v>10</v>
      </c>
      <c r="W75" s="73">
        <f t="shared" si="24"/>
        <v>10</v>
      </c>
      <c r="X75" s="73">
        <f t="shared" si="24"/>
        <v>26</v>
      </c>
      <c r="Y75" s="73">
        <f t="shared" si="24"/>
        <v>31</v>
      </c>
      <c r="Z75" s="73">
        <f t="shared" si="24"/>
        <v>0</v>
      </c>
      <c r="AA75" s="73">
        <f t="shared" si="24"/>
        <v>0</v>
      </c>
      <c r="AB75" s="73">
        <f t="shared" si="24"/>
        <v>37</v>
      </c>
      <c r="AC75" s="73">
        <f t="shared" si="24"/>
        <v>42</v>
      </c>
      <c r="AD75" s="73">
        <f t="shared" si="24"/>
        <v>6</v>
      </c>
      <c r="AE75" s="73">
        <f t="shared" si="24"/>
        <v>6</v>
      </c>
      <c r="AF75" s="73">
        <f t="shared" si="24"/>
        <v>0</v>
      </c>
      <c r="AG75" s="73">
        <f t="shared" si="24"/>
        <v>0</v>
      </c>
      <c r="AH75" s="73">
        <f t="shared" si="24"/>
        <v>2</v>
      </c>
      <c r="AI75" s="73">
        <f t="shared" si="24"/>
        <v>2</v>
      </c>
      <c r="AJ75" s="73">
        <f t="shared" si="24"/>
        <v>17</v>
      </c>
      <c r="AK75" s="73">
        <f t="shared" si="24"/>
        <v>21</v>
      </c>
      <c r="AL75" s="73">
        <f t="shared" si="22"/>
        <v>730</v>
      </c>
      <c r="AM75" s="73">
        <f t="shared" si="23"/>
        <v>855</v>
      </c>
    </row>
  </sheetData>
  <mergeCells count="23">
    <mergeCell ref="P5:Q5"/>
    <mergeCell ref="B5:C5"/>
    <mergeCell ref="D5:E5"/>
    <mergeCell ref="F5:G5"/>
    <mergeCell ref="H5:I5"/>
    <mergeCell ref="J5:K5"/>
    <mergeCell ref="L5:M5"/>
    <mergeCell ref="N5:O5"/>
    <mergeCell ref="X5:Y5"/>
    <mergeCell ref="Z5:AA5"/>
    <mergeCell ref="R5:S5"/>
    <mergeCell ref="T5:U5"/>
    <mergeCell ref="V5:W5"/>
    <mergeCell ref="AH5:AI5"/>
    <mergeCell ref="AL5:AM5"/>
    <mergeCell ref="A1:AM1"/>
    <mergeCell ref="A2:AM2"/>
    <mergeCell ref="A3:AM3"/>
    <mergeCell ref="A5:A6"/>
    <mergeCell ref="AB5:AC5"/>
    <mergeCell ref="AD5:AE5"/>
    <mergeCell ref="AF5:AG5"/>
    <mergeCell ref="AJ5:AK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1" r:id="rId1"/>
  <rowBreaks count="1" manualBreakCount="1">
    <brk id="39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19"/>
  <sheetViews>
    <sheetView zoomScale="75" zoomScaleNormal="75" zoomScaleSheetLayoutView="75" workbookViewId="0" topLeftCell="A13">
      <selection activeCell="AT5" sqref="AT5:AU5"/>
    </sheetView>
  </sheetViews>
  <sheetFormatPr defaultColWidth="9.00390625" defaultRowHeight="12.75"/>
  <cols>
    <col min="1" max="1" width="31.875" style="53" customWidth="1"/>
    <col min="2" max="17" width="3.625" style="0" customWidth="1"/>
    <col min="18" max="18" width="4.25390625" style="0" customWidth="1"/>
    <col min="19" max="19" width="4.375" style="0" customWidth="1"/>
    <col min="20" max="22" width="3.625" style="0" customWidth="1"/>
    <col min="23" max="23" width="4.00390625" style="0" customWidth="1"/>
    <col min="24" max="25" width="3.625" style="0" customWidth="1"/>
    <col min="26" max="26" width="4.625" style="0" customWidth="1"/>
    <col min="27" max="27" width="4.00390625" style="0" customWidth="1"/>
    <col min="28" max="28" width="3.625" style="0" customWidth="1"/>
    <col min="29" max="29" width="5.00390625" style="0" customWidth="1"/>
    <col min="30" max="31" width="4.625" style="0" customWidth="1"/>
    <col min="32" max="51" width="4.25390625" style="0" customWidth="1"/>
    <col min="52" max="52" width="7.75390625" style="0" customWidth="1"/>
    <col min="53" max="53" width="7.625" style="0" customWidth="1"/>
  </cols>
  <sheetData>
    <row r="1" spans="1:53" s="29" customFormat="1" ht="15.75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53" s="29" customFormat="1" ht="15.75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53" s="29" customFormat="1" ht="15.75">
      <c r="A3" s="93" t="s">
        <v>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="29" customFormat="1" ht="15">
      <c r="A4" s="53"/>
    </row>
    <row r="5" spans="1:67" s="43" customFormat="1" ht="115.5" customHeight="1">
      <c r="A5" s="94" t="s">
        <v>54</v>
      </c>
      <c r="B5" s="87" t="s">
        <v>140</v>
      </c>
      <c r="C5" s="88"/>
      <c r="D5" s="87" t="s">
        <v>74</v>
      </c>
      <c r="E5" s="88"/>
      <c r="F5" s="87" t="s">
        <v>75</v>
      </c>
      <c r="G5" s="88"/>
      <c r="H5" s="87" t="s">
        <v>76</v>
      </c>
      <c r="I5" s="88"/>
      <c r="J5" s="87" t="s">
        <v>141</v>
      </c>
      <c r="K5" s="88"/>
      <c r="L5" s="87" t="s">
        <v>77</v>
      </c>
      <c r="M5" s="88"/>
      <c r="N5" s="87" t="s">
        <v>78</v>
      </c>
      <c r="O5" s="88"/>
      <c r="P5" s="87" t="s">
        <v>142</v>
      </c>
      <c r="Q5" s="88"/>
      <c r="R5" s="87" t="s">
        <v>79</v>
      </c>
      <c r="S5" s="88"/>
      <c r="T5" s="87" t="s">
        <v>80</v>
      </c>
      <c r="U5" s="88"/>
      <c r="V5" s="87" t="s">
        <v>81</v>
      </c>
      <c r="W5" s="88"/>
      <c r="X5" s="87" t="s">
        <v>143</v>
      </c>
      <c r="Y5" s="88"/>
      <c r="Z5" s="87" t="s">
        <v>82</v>
      </c>
      <c r="AA5" s="88"/>
      <c r="AB5" s="87" t="s">
        <v>89</v>
      </c>
      <c r="AC5" s="88"/>
      <c r="AD5" s="87" t="s">
        <v>92</v>
      </c>
      <c r="AE5" s="88"/>
      <c r="AF5" s="87" t="s">
        <v>83</v>
      </c>
      <c r="AG5" s="88"/>
      <c r="AH5" s="87" t="s">
        <v>93</v>
      </c>
      <c r="AI5" s="88"/>
      <c r="AJ5" s="87" t="s">
        <v>84</v>
      </c>
      <c r="AK5" s="88"/>
      <c r="AL5" s="87" t="s">
        <v>144</v>
      </c>
      <c r="AM5" s="88"/>
      <c r="AN5" s="87" t="s">
        <v>91</v>
      </c>
      <c r="AO5" s="88"/>
      <c r="AP5" s="87" t="s">
        <v>85</v>
      </c>
      <c r="AQ5" s="88"/>
      <c r="AR5" s="87" t="s">
        <v>162</v>
      </c>
      <c r="AS5" s="88"/>
      <c r="AT5" s="87" t="s">
        <v>86</v>
      </c>
      <c r="AU5" s="88"/>
      <c r="AV5" s="87" t="s">
        <v>90</v>
      </c>
      <c r="AW5" s="88"/>
      <c r="AX5" s="87" t="s">
        <v>161</v>
      </c>
      <c r="AY5" s="88"/>
      <c r="AZ5" s="87" t="s">
        <v>69</v>
      </c>
      <c r="BA5" s="88"/>
      <c r="BB5" s="13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</row>
    <row r="6" spans="1:71" s="43" customFormat="1" ht="16.5" customHeight="1">
      <c r="A6" s="95"/>
      <c r="B6" s="5" t="s">
        <v>47</v>
      </c>
      <c r="C6" s="5" t="s">
        <v>48</v>
      </c>
      <c r="D6" s="5" t="s">
        <v>47</v>
      </c>
      <c r="E6" s="5" t="s">
        <v>48</v>
      </c>
      <c r="F6" s="5" t="s">
        <v>47</v>
      </c>
      <c r="G6" s="5" t="s">
        <v>48</v>
      </c>
      <c r="H6" s="5" t="s">
        <v>47</v>
      </c>
      <c r="I6" s="5" t="s">
        <v>48</v>
      </c>
      <c r="J6" s="5" t="s">
        <v>47</v>
      </c>
      <c r="K6" s="5" t="s">
        <v>48</v>
      </c>
      <c r="L6" s="5" t="s">
        <v>47</v>
      </c>
      <c r="M6" s="5" t="s">
        <v>48</v>
      </c>
      <c r="N6" s="5" t="s">
        <v>47</v>
      </c>
      <c r="O6" s="5" t="s">
        <v>48</v>
      </c>
      <c r="P6" s="5" t="s">
        <v>47</v>
      </c>
      <c r="Q6" s="5" t="s">
        <v>48</v>
      </c>
      <c r="R6" s="5" t="s">
        <v>47</v>
      </c>
      <c r="S6" s="5" t="s">
        <v>48</v>
      </c>
      <c r="T6" s="5" t="s">
        <v>47</v>
      </c>
      <c r="U6" s="5" t="s">
        <v>48</v>
      </c>
      <c r="V6" s="5" t="s">
        <v>47</v>
      </c>
      <c r="W6" s="5" t="s">
        <v>48</v>
      </c>
      <c r="X6" s="5" t="s">
        <v>47</v>
      </c>
      <c r="Y6" s="5" t="s">
        <v>48</v>
      </c>
      <c r="Z6" s="5" t="s">
        <v>47</v>
      </c>
      <c r="AA6" s="5" t="s">
        <v>48</v>
      </c>
      <c r="AB6" s="5" t="s">
        <v>47</v>
      </c>
      <c r="AC6" s="5" t="s">
        <v>48</v>
      </c>
      <c r="AD6" s="5" t="s">
        <v>47</v>
      </c>
      <c r="AE6" s="5" t="s">
        <v>48</v>
      </c>
      <c r="AF6" s="5" t="s">
        <v>47</v>
      </c>
      <c r="AG6" s="5" t="s">
        <v>48</v>
      </c>
      <c r="AH6" s="5" t="s">
        <v>47</v>
      </c>
      <c r="AI6" s="5" t="s">
        <v>48</v>
      </c>
      <c r="AJ6" s="5" t="s">
        <v>47</v>
      </c>
      <c r="AK6" s="5" t="s">
        <v>48</v>
      </c>
      <c r="AL6" s="5" t="s">
        <v>47</v>
      </c>
      <c r="AM6" s="5" t="s">
        <v>48</v>
      </c>
      <c r="AN6" s="5" t="s">
        <v>47</v>
      </c>
      <c r="AO6" s="5" t="s">
        <v>48</v>
      </c>
      <c r="AP6" s="5" t="s">
        <v>47</v>
      </c>
      <c r="AQ6" s="5" t="s">
        <v>48</v>
      </c>
      <c r="AR6" s="5" t="s">
        <v>47</v>
      </c>
      <c r="AS6" s="5" t="s">
        <v>48</v>
      </c>
      <c r="AT6" s="5" t="s">
        <v>47</v>
      </c>
      <c r="AU6" s="5" t="s">
        <v>48</v>
      </c>
      <c r="AV6" s="5" t="s">
        <v>47</v>
      </c>
      <c r="AW6" s="5" t="s">
        <v>48</v>
      </c>
      <c r="AX6" s="5" t="s">
        <v>47</v>
      </c>
      <c r="AY6" s="5" t="s">
        <v>48</v>
      </c>
      <c r="AZ6" s="5" t="s">
        <v>47</v>
      </c>
      <c r="BA6" s="44" t="s">
        <v>48</v>
      </c>
      <c r="BB6" s="45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s="38" customFormat="1" ht="32.25" customHeight="1">
      <c r="A7" s="54" t="s">
        <v>0</v>
      </c>
      <c r="B7" s="32">
        <f>B8+B9+B12+B16+B17+B18+B19</f>
        <v>2</v>
      </c>
      <c r="C7" s="32">
        <f aca="true" t="shared" si="0" ref="C7:AY7">C8+C9+C12+C16+C17+C18+C19</f>
        <v>2</v>
      </c>
      <c r="D7" s="32">
        <f t="shared" si="0"/>
        <v>3</v>
      </c>
      <c r="E7" s="32">
        <f t="shared" si="0"/>
        <v>3</v>
      </c>
      <c r="F7" s="32">
        <f t="shared" si="0"/>
        <v>0</v>
      </c>
      <c r="G7" s="32">
        <f t="shared" si="0"/>
        <v>0</v>
      </c>
      <c r="H7" s="32">
        <f t="shared" si="0"/>
        <v>1</v>
      </c>
      <c r="I7" s="32">
        <f t="shared" si="0"/>
        <v>1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1</v>
      </c>
      <c r="S7" s="32">
        <f t="shared" si="0"/>
        <v>2</v>
      </c>
      <c r="T7" s="32">
        <f t="shared" si="0"/>
        <v>0</v>
      </c>
      <c r="U7" s="32">
        <f t="shared" si="0"/>
        <v>0</v>
      </c>
      <c r="V7" s="32">
        <f t="shared" si="0"/>
        <v>3</v>
      </c>
      <c r="W7" s="32">
        <f t="shared" si="0"/>
        <v>3</v>
      </c>
      <c r="X7" s="32">
        <f t="shared" si="0"/>
        <v>0</v>
      </c>
      <c r="Y7" s="32">
        <f t="shared" si="0"/>
        <v>0</v>
      </c>
      <c r="Z7" s="32">
        <f t="shared" si="0"/>
        <v>5</v>
      </c>
      <c r="AA7" s="32">
        <f t="shared" si="0"/>
        <v>6</v>
      </c>
      <c r="AB7" s="32">
        <f t="shared" si="0"/>
        <v>2</v>
      </c>
      <c r="AC7" s="32">
        <f t="shared" si="0"/>
        <v>3</v>
      </c>
      <c r="AD7" s="32">
        <f t="shared" si="0"/>
        <v>1</v>
      </c>
      <c r="AE7" s="32">
        <f t="shared" si="0"/>
        <v>1</v>
      </c>
      <c r="AF7" s="32">
        <f t="shared" si="0"/>
        <v>5</v>
      </c>
      <c r="AG7" s="32">
        <f t="shared" si="0"/>
        <v>6</v>
      </c>
      <c r="AH7" s="32">
        <f t="shared" si="0"/>
        <v>0</v>
      </c>
      <c r="AI7" s="32">
        <f t="shared" si="0"/>
        <v>0</v>
      </c>
      <c r="AJ7" s="32">
        <f t="shared" si="0"/>
        <v>0</v>
      </c>
      <c r="AK7" s="32">
        <f t="shared" si="0"/>
        <v>0</v>
      </c>
      <c r="AL7" s="32">
        <f t="shared" si="0"/>
        <v>8</v>
      </c>
      <c r="AM7" s="32">
        <f t="shared" si="0"/>
        <v>9</v>
      </c>
      <c r="AN7" s="32">
        <f t="shared" si="0"/>
        <v>0</v>
      </c>
      <c r="AO7" s="32">
        <f t="shared" si="0"/>
        <v>0</v>
      </c>
      <c r="AP7" s="32">
        <f t="shared" si="0"/>
        <v>8</v>
      </c>
      <c r="AQ7" s="32">
        <f t="shared" si="0"/>
        <v>9</v>
      </c>
      <c r="AR7" s="32">
        <f t="shared" si="0"/>
        <v>0</v>
      </c>
      <c r="AS7" s="32">
        <f t="shared" si="0"/>
        <v>0</v>
      </c>
      <c r="AT7" s="32">
        <f t="shared" si="0"/>
        <v>3</v>
      </c>
      <c r="AU7" s="32">
        <f t="shared" si="0"/>
        <v>3</v>
      </c>
      <c r="AV7" s="32">
        <f t="shared" si="0"/>
        <v>3</v>
      </c>
      <c r="AW7" s="32">
        <f t="shared" si="0"/>
        <v>3</v>
      </c>
      <c r="AX7" s="32">
        <f t="shared" si="0"/>
        <v>1</v>
      </c>
      <c r="AY7" s="32">
        <f t="shared" si="0"/>
        <v>1</v>
      </c>
      <c r="AZ7" s="35">
        <f>B7+D7+F7+H7+J7+L7+N7+P7+R7+T7+V7+X7+Z7+AB7+AD7+AF7+AH7+AJ7+AL7+AN7+AP7+AR7+AT7++AX7+AV7</f>
        <v>46</v>
      </c>
      <c r="BA7" s="35">
        <f>C7+E7+G7+I7+K7+M7+O7+Q7+S7+U7+W7+Y7+AA7+AC7+AE7+AG7+AI7+AK7+AM7+AO7+AQ7+AS7+AU7++AY7+AW7</f>
        <v>52</v>
      </c>
      <c r="BB7" s="33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1:67" s="29" customFormat="1" ht="17.25" customHeight="1">
      <c r="A8" s="5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>
        <v>3</v>
      </c>
      <c r="AW8" s="35">
        <v>3</v>
      </c>
      <c r="AX8" s="35"/>
      <c r="AY8" s="35"/>
      <c r="AZ8" s="35">
        <f>B8+D8+F8+H8+J8+L8+N8+P8+R8+T8+V8+X8+Z8+AB8+AD8+AF8+AH8+AJ8+AL8+AN8+AP8+AR8+AT8++AX8+AV8</f>
        <v>3</v>
      </c>
      <c r="BA8" s="35">
        <f>C8+E8+G8+I8+K8+M8+O8+Q8+S8+U8+W8+Y8+AA8+AC8+AE8+AG8+AI8+AK8+AM8+AO8+AQ8+AS8+AU8++AY8+AW8</f>
        <v>3</v>
      </c>
      <c r="BB8" s="30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67" s="29" customFormat="1" ht="17.25" customHeight="1">
      <c r="A9" s="55" t="s">
        <v>2</v>
      </c>
      <c r="B9" s="35">
        <f>B10+B11</f>
        <v>0</v>
      </c>
      <c r="C9" s="35">
        <f aca="true" t="shared" si="1" ref="C9:AY9">C10+C11</f>
        <v>0</v>
      </c>
      <c r="D9" s="35">
        <f t="shared" si="1"/>
        <v>0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  <c r="M9" s="35">
        <f t="shared" si="1"/>
        <v>0</v>
      </c>
      <c r="N9" s="35">
        <f t="shared" si="1"/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1</v>
      </c>
      <c r="W9" s="35">
        <f t="shared" si="1"/>
        <v>1</v>
      </c>
      <c r="X9" s="35">
        <f t="shared" si="1"/>
        <v>0</v>
      </c>
      <c r="Y9" s="35">
        <f t="shared" si="1"/>
        <v>0</v>
      </c>
      <c r="Z9" s="35">
        <f t="shared" si="1"/>
        <v>3</v>
      </c>
      <c r="AA9" s="35">
        <f t="shared" si="1"/>
        <v>3</v>
      </c>
      <c r="AB9" s="35">
        <f t="shared" si="1"/>
        <v>1</v>
      </c>
      <c r="AC9" s="35">
        <f t="shared" si="1"/>
        <v>1</v>
      </c>
      <c r="AD9" s="35">
        <f t="shared" si="1"/>
        <v>0</v>
      </c>
      <c r="AE9" s="35">
        <f t="shared" si="1"/>
        <v>0</v>
      </c>
      <c r="AF9" s="35">
        <f t="shared" si="1"/>
        <v>2</v>
      </c>
      <c r="AG9" s="35">
        <f t="shared" si="1"/>
        <v>2</v>
      </c>
      <c r="AH9" s="35">
        <f t="shared" si="1"/>
        <v>0</v>
      </c>
      <c r="AI9" s="35">
        <f t="shared" si="1"/>
        <v>0</v>
      </c>
      <c r="AJ9" s="35">
        <f t="shared" si="1"/>
        <v>0</v>
      </c>
      <c r="AK9" s="35">
        <f t="shared" si="1"/>
        <v>0</v>
      </c>
      <c r="AL9" s="35">
        <f t="shared" si="1"/>
        <v>1</v>
      </c>
      <c r="AM9" s="35">
        <f t="shared" si="1"/>
        <v>1</v>
      </c>
      <c r="AN9" s="35">
        <f t="shared" si="1"/>
        <v>0</v>
      </c>
      <c r="AO9" s="35">
        <f t="shared" si="1"/>
        <v>0</v>
      </c>
      <c r="AP9" s="35">
        <f t="shared" si="1"/>
        <v>3</v>
      </c>
      <c r="AQ9" s="35">
        <f t="shared" si="1"/>
        <v>3</v>
      </c>
      <c r="AR9" s="35">
        <f t="shared" si="1"/>
        <v>0</v>
      </c>
      <c r="AS9" s="35">
        <f t="shared" si="1"/>
        <v>0</v>
      </c>
      <c r="AT9" s="35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5">
        <f t="shared" si="1"/>
        <v>0</v>
      </c>
      <c r="AZ9" s="35">
        <f aca="true" t="shared" si="2" ref="AZ9:AZ58">B9+D9+F9+H9+J9+L9+N9+P9+R9+T9+V9+X9+Z9+AB9+AD9+AF9+AH9+AJ9+AL9+AN9+AP9+AR9+AT9++AX9+AV9</f>
        <v>11</v>
      </c>
      <c r="BA9" s="35">
        <f aca="true" t="shared" si="3" ref="BA9:BA58">C9+E9+G9+I9+K9+M9+O9+Q9+S9+U9+W9+Y9+AA9+AC9+AE9+AG9+AI9+AK9+AM9+AO9+AQ9+AS9+AU9++AY9+AW9</f>
        <v>11</v>
      </c>
      <c r="BB9" s="30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</row>
    <row r="10" spans="1:67" s="29" customFormat="1" ht="17.25" customHeight="1">
      <c r="A10" s="55" t="s">
        <v>70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>
        <v>2</v>
      </c>
      <c r="AG10" s="35">
        <v>2</v>
      </c>
      <c r="AH10" s="35"/>
      <c r="AI10" s="35"/>
      <c r="AJ10" s="35"/>
      <c r="AK10" s="35"/>
      <c r="AL10" s="35">
        <v>1</v>
      </c>
      <c r="AM10" s="35">
        <v>1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>
        <f t="shared" si="2"/>
        <v>3</v>
      </c>
      <c r="BA10" s="35">
        <f t="shared" si="3"/>
        <v>3</v>
      </c>
      <c r="BB10" s="30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s="29" customFormat="1" ht="17.25" customHeight="1">
      <c r="A11" s="55" t="s">
        <v>71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>
        <v>1</v>
      </c>
      <c r="W11" s="35">
        <v>1</v>
      </c>
      <c r="X11" s="35"/>
      <c r="Y11" s="35"/>
      <c r="Z11" s="35">
        <v>3</v>
      </c>
      <c r="AA11" s="35">
        <v>3</v>
      </c>
      <c r="AB11" s="35">
        <v>1</v>
      </c>
      <c r="AC11" s="35">
        <v>1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>
        <v>3</v>
      </c>
      <c r="AQ11" s="35">
        <v>3</v>
      </c>
      <c r="AR11" s="35"/>
      <c r="AS11" s="35"/>
      <c r="AT11" s="35"/>
      <c r="AU11" s="35"/>
      <c r="AV11" s="35"/>
      <c r="AW11" s="35"/>
      <c r="AX11" s="35"/>
      <c r="AY11" s="35"/>
      <c r="AZ11" s="35">
        <f t="shared" si="2"/>
        <v>8</v>
      </c>
      <c r="BA11" s="35">
        <f t="shared" si="3"/>
        <v>8</v>
      </c>
      <c r="BB11" s="30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s="29" customFormat="1" ht="17.25" customHeight="1">
      <c r="A12" s="55" t="s">
        <v>5</v>
      </c>
      <c r="B12" s="35">
        <f>B13+B14+B15</f>
        <v>1</v>
      </c>
      <c r="C12" s="35">
        <f aca="true" t="shared" si="4" ref="C12:AY12">C13+C14+C15</f>
        <v>1</v>
      </c>
      <c r="D12" s="35">
        <f t="shared" si="4"/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5">
        <f t="shared" si="4"/>
        <v>0</v>
      </c>
      <c r="Q12" s="35">
        <f t="shared" si="4"/>
        <v>0</v>
      </c>
      <c r="R12" s="35">
        <f t="shared" si="4"/>
        <v>0</v>
      </c>
      <c r="S12" s="35">
        <f t="shared" si="4"/>
        <v>0</v>
      </c>
      <c r="T12" s="35">
        <f t="shared" si="4"/>
        <v>0</v>
      </c>
      <c r="U12" s="35">
        <f t="shared" si="4"/>
        <v>0</v>
      </c>
      <c r="V12" s="35">
        <f t="shared" si="4"/>
        <v>0</v>
      </c>
      <c r="W12" s="35">
        <f t="shared" si="4"/>
        <v>0</v>
      </c>
      <c r="X12" s="35">
        <f t="shared" si="4"/>
        <v>0</v>
      </c>
      <c r="Y12" s="35">
        <f t="shared" si="4"/>
        <v>0</v>
      </c>
      <c r="Z12" s="35">
        <f t="shared" si="4"/>
        <v>0</v>
      </c>
      <c r="AA12" s="35">
        <f t="shared" si="4"/>
        <v>0</v>
      </c>
      <c r="AB12" s="35">
        <f t="shared" si="4"/>
        <v>0</v>
      </c>
      <c r="AC12" s="35">
        <f t="shared" si="4"/>
        <v>0</v>
      </c>
      <c r="AD12" s="35">
        <f t="shared" si="4"/>
        <v>0</v>
      </c>
      <c r="AE12" s="35">
        <f t="shared" si="4"/>
        <v>0</v>
      </c>
      <c r="AF12" s="35">
        <f t="shared" si="4"/>
        <v>2</v>
      </c>
      <c r="AG12" s="35">
        <f t="shared" si="4"/>
        <v>2</v>
      </c>
      <c r="AH12" s="35">
        <f t="shared" si="4"/>
        <v>0</v>
      </c>
      <c r="AI12" s="35">
        <f t="shared" si="4"/>
        <v>0</v>
      </c>
      <c r="AJ12" s="35">
        <f t="shared" si="4"/>
        <v>0</v>
      </c>
      <c r="AK12" s="35">
        <f t="shared" si="4"/>
        <v>0</v>
      </c>
      <c r="AL12" s="35">
        <f t="shared" si="4"/>
        <v>2</v>
      </c>
      <c r="AM12" s="35">
        <f t="shared" si="4"/>
        <v>2</v>
      </c>
      <c r="AN12" s="35">
        <f t="shared" si="4"/>
        <v>0</v>
      </c>
      <c r="AO12" s="35">
        <f t="shared" si="4"/>
        <v>0</v>
      </c>
      <c r="AP12" s="35">
        <f t="shared" si="4"/>
        <v>1</v>
      </c>
      <c r="AQ12" s="35">
        <f t="shared" si="4"/>
        <v>1</v>
      </c>
      <c r="AR12" s="35">
        <f t="shared" si="4"/>
        <v>0</v>
      </c>
      <c r="AS12" s="35">
        <f t="shared" si="4"/>
        <v>0</v>
      </c>
      <c r="AT12" s="35">
        <f t="shared" si="4"/>
        <v>0</v>
      </c>
      <c r="AU12" s="35">
        <f t="shared" si="4"/>
        <v>0</v>
      </c>
      <c r="AV12" s="35">
        <f t="shared" si="4"/>
        <v>0</v>
      </c>
      <c r="AW12" s="35">
        <f t="shared" si="4"/>
        <v>0</v>
      </c>
      <c r="AX12" s="35">
        <f t="shared" si="4"/>
        <v>0</v>
      </c>
      <c r="AY12" s="35">
        <f t="shared" si="4"/>
        <v>0</v>
      </c>
      <c r="AZ12" s="35">
        <f t="shared" si="2"/>
        <v>6</v>
      </c>
      <c r="BA12" s="35">
        <f t="shared" si="3"/>
        <v>6</v>
      </c>
      <c r="BB12" s="3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s="29" customFormat="1" ht="17.25" customHeight="1">
      <c r="A13" s="55" t="s">
        <v>138</v>
      </c>
      <c r="B13" s="35">
        <v>1</v>
      </c>
      <c r="C13" s="35">
        <v>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>
        <v>1</v>
      </c>
      <c r="AG13" s="35">
        <v>1</v>
      </c>
      <c r="AH13" s="35"/>
      <c r="AI13" s="35"/>
      <c r="AJ13" s="35"/>
      <c r="AK13" s="35"/>
      <c r="AL13" s="35"/>
      <c r="AM13" s="35"/>
      <c r="AN13" s="35"/>
      <c r="AO13" s="35"/>
      <c r="AP13" s="35">
        <v>1</v>
      </c>
      <c r="AQ13" s="35">
        <v>1</v>
      </c>
      <c r="AR13" s="35"/>
      <c r="AS13" s="35"/>
      <c r="AT13" s="35"/>
      <c r="AU13" s="35"/>
      <c r="AV13" s="35"/>
      <c r="AW13" s="35"/>
      <c r="AX13" s="35"/>
      <c r="AY13" s="35"/>
      <c r="AZ13" s="35">
        <f t="shared" si="2"/>
        <v>3</v>
      </c>
      <c r="BA13" s="35">
        <f t="shared" si="3"/>
        <v>3</v>
      </c>
      <c r="BB13" s="3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1:67" s="29" customFormat="1" ht="17.25" customHeight="1">
      <c r="A14" s="5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>
        <v>1</v>
      </c>
      <c r="AG14" s="35">
        <v>1</v>
      </c>
      <c r="AH14" s="35"/>
      <c r="AI14" s="35"/>
      <c r="AJ14" s="35"/>
      <c r="AK14" s="35"/>
      <c r="AL14" s="35">
        <v>1</v>
      </c>
      <c r="AM14" s="35">
        <v>1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>
        <f t="shared" si="2"/>
        <v>2</v>
      </c>
      <c r="BA14" s="35">
        <f t="shared" si="3"/>
        <v>2</v>
      </c>
      <c r="BB14" s="3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s="29" customFormat="1" ht="17.25" customHeight="1">
      <c r="A15" s="55" t="s">
        <v>145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>
        <v>1</v>
      </c>
      <c r="AM15" s="35">
        <v>1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>
        <f t="shared" si="2"/>
        <v>1</v>
      </c>
      <c r="BA15" s="35">
        <f t="shared" si="3"/>
        <v>1</v>
      </c>
      <c r="BB15" s="3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1:67" s="29" customFormat="1" ht="17.25" customHeight="1">
      <c r="A16" s="55" t="s">
        <v>9</v>
      </c>
      <c r="B16" s="35">
        <v>1</v>
      </c>
      <c r="C16" s="35">
        <v>1</v>
      </c>
      <c r="D16" s="35">
        <v>1</v>
      </c>
      <c r="E16" s="35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v>1</v>
      </c>
      <c r="S16" s="35">
        <v>2</v>
      </c>
      <c r="T16" s="35"/>
      <c r="U16" s="35"/>
      <c r="V16" s="35"/>
      <c r="W16" s="35"/>
      <c r="X16" s="35"/>
      <c r="Y16" s="35"/>
      <c r="Z16" s="35"/>
      <c r="AA16" s="35"/>
      <c r="AB16" s="35">
        <v>1</v>
      </c>
      <c r="AC16" s="35">
        <v>2</v>
      </c>
      <c r="AD16" s="35">
        <v>1</v>
      </c>
      <c r="AE16" s="35">
        <v>1</v>
      </c>
      <c r="AF16" s="35">
        <v>1</v>
      </c>
      <c r="AG16" s="35">
        <v>2</v>
      </c>
      <c r="AH16" s="35"/>
      <c r="AI16" s="35"/>
      <c r="AJ16" s="35"/>
      <c r="AK16" s="35"/>
      <c r="AL16" s="35">
        <v>2</v>
      </c>
      <c r="AM16" s="35">
        <v>2</v>
      </c>
      <c r="AN16" s="35"/>
      <c r="AO16" s="35"/>
      <c r="AP16" s="35">
        <v>3</v>
      </c>
      <c r="AQ16" s="35">
        <v>4</v>
      </c>
      <c r="AR16" s="35"/>
      <c r="AS16" s="35"/>
      <c r="AT16" s="35">
        <v>1</v>
      </c>
      <c r="AU16" s="35">
        <v>1</v>
      </c>
      <c r="AV16" s="35"/>
      <c r="AW16" s="35"/>
      <c r="AX16" s="35">
        <v>1</v>
      </c>
      <c r="AY16" s="35">
        <v>1</v>
      </c>
      <c r="AZ16" s="35">
        <f t="shared" si="2"/>
        <v>13</v>
      </c>
      <c r="BA16" s="35">
        <f t="shared" si="3"/>
        <v>17</v>
      </c>
      <c r="BB16" s="30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</row>
    <row r="17" spans="1:67" s="29" customFormat="1" ht="17.25" customHeight="1">
      <c r="A17" s="55" t="s">
        <v>10</v>
      </c>
      <c r="B17" s="35"/>
      <c r="C17" s="35"/>
      <c r="D17" s="35">
        <v>1</v>
      </c>
      <c r="E17" s="35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>
        <v>2</v>
      </c>
      <c r="W17" s="35">
        <v>2</v>
      </c>
      <c r="X17" s="35"/>
      <c r="Y17" s="35"/>
      <c r="Z17" s="35">
        <v>1</v>
      </c>
      <c r="AA17" s="35">
        <v>1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>
        <v>2</v>
      </c>
      <c r="AU17" s="35">
        <v>2</v>
      </c>
      <c r="AV17" s="35"/>
      <c r="AW17" s="35"/>
      <c r="AX17" s="35"/>
      <c r="AY17" s="35"/>
      <c r="AZ17" s="35">
        <f t="shared" si="2"/>
        <v>6</v>
      </c>
      <c r="BA17" s="35">
        <f t="shared" si="3"/>
        <v>6</v>
      </c>
      <c r="BB17" s="30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s="29" customFormat="1" ht="17.25" customHeight="1">
      <c r="A18" s="55" t="s">
        <v>11</v>
      </c>
      <c r="B18" s="35"/>
      <c r="C18" s="35"/>
      <c r="D18" s="35"/>
      <c r="E18" s="35"/>
      <c r="F18" s="35"/>
      <c r="G18" s="35"/>
      <c r="H18" s="35">
        <v>1</v>
      </c>
      <c r="I18" s="35">
        <v>1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v>3</v>
      </c>
      <c r="AM18" s="35">
        <v>4</v>
      </c>
      <c r="AN18" s="35"/>
      <c r="AO18" s="35"/>
      <c r="AP18" s="35">
        <v>1</v>
      </c>
      <c r="AQ18" s="35">
        <v>1</v>
      </c>
      <c r="AR18" s="35"/>
      <c r="AS18" s="35"/>
      <c r="AT18" s="35"/>
      <c r="AU18" s="35"/>
      <c r="AV18" s="35"/>
      <c r="AW18" s="35"/>
      <c r="AX18" s="35"/>
      <c r="AY18" s="35"/>
      <c r="AZ18" s="35">
        <f t="shared" si="2"/>
        <v>5</v>
      </c>
      <c r="BA18" s="35">
        <f t="shared" si="3"/>
        <v>6</v>
      </c>
      <c r="BB18" s="30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s="29" customFormat="1" ht="18" customHeight="1">
      <c r="A19" s="55" t="s">
        <v>12</v>
      </c>
      <c r="B19" s="35"/>
      <c r="C19" s="35"/>
      <c r="D19" s="35">
        <v>1</v>
      </c>
      <c r="E19" s="35">
        <v>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>
        <v>1</v>
      </c>
      <c r="AA19" s="35">
        <v>2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>
        <f t="shared" si="2"/>
        <v>2</v>
      </c>
      <c r="BA19" s="35">
        <f t="shared" si="3"/>
        <v>3</v>
      </c>
      <c r="BB19" s="30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1:67" s="38" customFormat="1" ht="17.25" customHeight="1">
      <c r="A20" s="54" t="s">
        <v>14</v>
      </c>
      <c r="B20" s="32">
        <f>B21+B22+B23+B24+B25+B26</f>
        <v>5</v>
      </c>
      <c r="C20" s="32">
        <f aca="true" t="shared" si="5" ref="C20:AY20">C21+C22+C23+C24+C25+C26</f>
        <v>5</v>
      </c>
      <c r="D20" s="32">
        <f t="shared" si="5"/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1</v>
      </c>
      <c r="K20" s="32">
        <f t="shared" si="5"/>
        <v>2</v>
      </c>
      <c r="L20" s="32">
        <f t="shared" si="5"/>
        <v>2</v>
      </c>
      <c r="M20" s="32">
        <f t="shared" si="5"/>
        <v>3</v>
      </c>
      <c r="N20" s="32">
        <f t="shared" si="5"/>
        <v>0</v>
      </c>
      <c r="O20" s="32">
        <f t="shared" si="5"/>
        <v>0</v>
      </c>
      <c r="P20" s="32">
        <f t="shared" si="5"/>
        <v>0</v>
      </c>
      <c r="Q20" s="32">
        <f t="shared" si="5"/>
        <v>0</v>
      </c>
      <c r="R20" s="32">
        <f t="shared" si="5"/>
        <v>1</v>
      </c>
      <c r="S20" s="32">
        <f t="shared" si="5"/>
        <v>2</v>
      </c>
      <c r="T20" s="32">
        <f t="shared" si="5"/>
        <v>0</v>
      </c>
      <c r="U20" s="32">
        <f t="shared" si="5"/>
        <v>0</v>
      </c>
      <c r="V20" s="32">
        <f t="shared" si="5"/>
        <v>0</v>
      </c>
      <c r="W20" s="32">
        <f t="shared" si="5"/>
        <v>0</v>
      </c>
      <c r="X20" s="32">
        <f t="shared" si="5"/>
        <v>0</v>
      </c>
      <c r="Y20" s="32">
        <f t="shared" si="5"/>
        <v>0</v>
      </c>
      <c r="Z20" s="32">
        <f t="shared" si="5"/>
        <v>2</v>
      </c>
      <c r="AA20" s="32">
        <f t="shared" si="5"/>
        <v>3</v>
      </c>
      <c r="AB20" s="32">
        <f t="shared" si="5"/>
        <v>2</v>
      </c>
      <c r="AC20" s="32">
        <f t="shared" si="5"/>
        <v>3</v>
      </c>
      <c r="AD20" s="32">
        <f t="shared" si="5"/>
        <v>8</v>
      </c>
      <c r="AE20" s="32">
        <f t="shared" si="5"/>
        <v>11</v>
      </c>
      <c r="AF20" s="32">
        <f t="shared" si="5"/>
        <v>3</v>
      </c>
      <c r="AG20" s="32">
        <f t="shared" si="5"/>
        <v>3</v>
      </c>
      <c r="AH20" s="32">
        <f t="shared" si="5"/>
        <v>1</v>
      </c>
      <c r="AI20" s="32">
        <f t="shared" si="5"/>
        <v>1</v>
      </c>
      <c r="AJ20" s="32">
        <f t="shared" si="5"/>
        <v>7</v>
      </c>
      <c r="AK20" s="32">
        <f t="shared" si="5"/>
        <v>9</v>
      </c>
      <c r="AL20" s="32">
        <f t="shared" si="5"/>
        <v>5</v>
      </c>
      <c r="AM20" s="32">
        <f t="shared" si="5"/>
        <v>5</v>
      </c>
      <c r="AN20" s="32">
        <f t="shared" si="5"/>
        <v>2</v>
      </c>
      <c r="AO20" s="32">
        <f t="shared" si="5"/>
        <v>3</v>
      </c>
      <c r="AP20" s="32">
        <f t="shared" si="5"/>
        <v>1</v>
      </c>
      <c r="AQ20" s="32">
        <f t="shared" si="5"/>
        <v>1</v>
      </c>
      <c r="AR20" s="32">
        <f t="shared" si="5"/>
        <v>0</v>
      </c>
      <c r="AS20" s="32">
        <f t="shared" si="5"/>
        <v>0</v>
      </c>
      <c r="AT20" s="32">
        <f t="shared" si="5"/>
        <v>2</v>
      </c>
      <c r="AU20" s="32">
        <f t="shared" si="5"/>
        <v>3</v>
      </c>
      <c r="AV20" s="32">
        <f t="shared" si="5"/>
        <v>0</v>
      </c>
      <c r="AW20" s="32">
        <f t="shared" si="5"/>
        <v>0</v>
      </c>
      <c r="AX20" s="32">
        <f t="shared" si="5"/>
        <v>1</v>
      </c>
      <c r="AY20" s="32">
        <f t="shared" si="5"/>
        <v>1</v>
      </c>
      <c r="AZ20" s="35">
        <f t="shared" si="2"/>
        <v>43</v>
      </c>
      <c r="BA20" s="35">
        <f t="shared" si="3"/>
        <v>55</v>
      </c>
      <c r="BB20" s="33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29" customFormat="1" ht="18" customHeight="1">
      <c r="A21" s="5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>
        <v>3</v>
      </c>
      <c r="AG21" s="35">
        <v>3</v>
      </c>
      <c r="AH21" s="35"/>
      <c r="AI21" s="35"/>
      <c r="AJ21" s="35"/>
      <c r="AK21" s="35"/>
      <c r="AL21" s="35">
        <v>4</v>
      </c>
      <c r="AM21" s="35">
        <v>4</v>
      </c>
      <c r="AN21" s="35"/>
      <c r="AO21" s="35"/>
      <c r="AP21" s="35">
        <v>1</v>
      </c>
      <c r="AQ21" s="35">
        <v>1</v>
      </c>
      <c r="AR21" s="35"/>
      <c r="AS21" s="35"/>
      <c r="AT21" s="35"/>
      <c r="AU21" s="35"/>
      <c r="AV21" s="35"/>
      <c r="AW21" s="35"/>
      <c r="AX21" s="35">
        <v>1</v>
      </c>
      <c r="AY21" s="35">
        <v>1</v>
      </c>
      <c r="AZ21" s="35">
        <f t="shared" si="2"/>
        <v>9</v>
      </c>
      <c r="BA21" s="35">
        <f t="shared" si="3"/>
        <v>9</v>
      </c>
      <c r="BB21" s="30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s="29" customFormat="1" ht="29.25" customHeight="1">
      <c r="A22" s="55" t="s">
        <v>139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>
        <v>1</v>
      </c>
      <c r="AA22" s="35">
        <v>2</v>
      </c>
      <c r="AB22" s="35">
        <v>1</v>
      </c>
      <c r="AC22" s="35">
        <v>2</v>
      </c>
      <c r="AD22" s="35"/>
      <c r="AE22" s="35"/>
      <c r="AF22" s="35"/>
      <c r="AG22" s="35"/>
      <c r="AH22" s="35">
        <v>1</v>
      </c>
      <c r="AI22" s="35">
        <v>1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>
        <f t="shared" si="2"/>
        <v>3</v>
      </c>
      <c r="BA22" s="35">
        <f t="shared" si="3"/>
        <v>5</v>
      </c>
      <c r="BB22" s="30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54" s="29" customFormat="1" ht="18" customHeight="1">
      <c r="A23" s="55" t="s">
        <v>16</v>
      </c>
      <c r="B23" s="35">
        <v>1</v>
      </c>
      <c r="C23" s="35">
        <v>1</v>
      </c>
      <c r="D23" s="35"/>
      <c r="E23" s="35"/>
      <c r="F23" s="35"/>
      <c r="G23" s="35"/>
      <c r="H23" s="35"/>
      <c r="I23" s="35"/>
      <c r="J23" s="35"/>
      <c r="K23" s="35"/>
      <c r="L23" s="35">
        <v>2</v>
      </c>
      <c r="M23" s="35">
        <v>3</v>
      </c>
      <c r="N23" s="35"/>
      <c r="O23" s="35"/>
      <c r="P23" s="35"/>
      <c r="Q23" s="35"/>
      <c r="R23" s="35">
        <v>1</v>
      </c>
      <c r="S23" s="35">
        <v>2</v>
      </c>
      <c r="T23" s="35"/>
      <c r="U23" s="35"/>
      <c r="V23" s="35"/>
      <c r="W23" s="35"/>
      <c r="X23" s="35"/>
      <c r="Y23" s="35"/>
      <c r="Z23" s="35"/>
      <c r="AA23" s="35"/>
      <c r="AB23" s="35">
        <v>1</v>
      </c>
      <c r="AC23" s="35">
        <v>1</v>
      </c>
      <c r="AD23" s="35">
        <v>1</v>
      </c>
      <c r="AE23" s="35">
        <v>1</v>
      </c>
      <c r="AF23" s="35"/>
      <c r="AG23" s="35"/>
      <c r="AH23" s="35"/>
      <c r="AI23" s="35"/>
      <c r="AJ23" s="35">
        <v>5</v>
      </c>
      <c r="AK23" s="35">
        <v>7</v>
      </c>
      <c r="AL23" s="35"/>
      <c r="AM23" s="35"/>
      <c r="AN23" s="35">
        <v>2</v>
      </c>
      <c r="AO23" s="35">
        <v>3</v>
      </c>
      <c r="AP23" s="35"/>
      <c r="AQ23" s="35"/>
      <c r="AR23" s="35"/>
      <c r="AS23" s="35"/>
      <c r="AT23" s="35">
        <v>2</v>
      </c>
      <c r="AU23" s="35">
        <v>3</v>
      </c>
      <c r="AV23" s="35"/>
      <c r="AW23" s="35"/>
      <c r="AX23" s="35"/>
      <c r="AY23" s="35"/>
      <c r="AZ23" s="35">
        <f t="shared" si="2"/>
        <v>15</v>
      </c>
      <c r="BA23" s="35">
        <f t="shared" si="3"/>
        <v>21</v>
      </c>
      <c r="BB23" s="36"/>
    </row>
    <row r="24" spans="1:54" s="29" customFormat="1" ht="32.25" customHeight="1">
      <c r="A24" s="55" t="s">
        <v>17</v>
      </c>
      <c r="B24" s="35">
        <v>1</v>
      </c>
      <c r="C24" s="35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>
        <v>1</v>
      </c>
      <c r="AA24" s="35">
        <v>1</v>
      </c>
      <c r="AB24" s="35"/>
      <c r="AC24" s="35"/>
      <c r="AD24" s="35">
        <v>1</v>
      </c>
      <c r="AE24" s="35">
        <v>2</v>
      </c>
      <c r="AF24" s="35"/>
      <c r="AG24" s="35"/>
      <c r="AH24" s="35"/>
      <c r="AI24" s="35"/>
      <c r="AJ24" s="35">
        <v>2</v>
      </c>
      <c r="AK24" s="35">
        <v>2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>
        <f t="shared" si="2"/>
        <v>5</v>
      </c>
      <c r="BA24" s="35">
        <f t="shared" si="3"/>
        <v>6</v>
      </c>
      <c r="BB24" s="36"/>
    </row>
    <row r="25" spans="1:54" s="29" customFormat="1" ht="30.75" customHeight="1">
      <c r="A25" s="55" t="s">
        <v>18</v>
      </c>
      <c r="B25" s="35">
        <v>3</v>
      </c>
      <c r="C25" s="35">
        <v>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>
        <v>3</v>
      </c>
      <c r="AE25" s="35">
        <v>5</v>
      </c>
      <c r="AF25" s="35"/>
      <c r="AG25" s="35"/>
      <c r="AH25" s="35"/>
      <c r="AI25" s="35"/>
      <c r="AJ25" s="35"/>
      <c r="AK25" s="35"/>
      <c r="AL25" s="35">
        <v>1</v>
      </c>
      <c r="AM25" s="35">
        <v>1</v>
      </c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>
        <f t="shared" si="2"/>
        <v>7</v>
      </c>
      <c r="BA25" s="35">
        <f t="shared" si="3"/>
        <v>9</v>
      </c>
      <c r="BB25" s="36"/>
    </row>
    <row r="26" spans="1:54" s="29" customFormat="1" ht="17.25" customHeight="1">
      <c r="A26" s="55" t="s">
        <v>19</v>
      </c>
      <c r="B26" s="35"/>
      <c r="C26" s="35"/>
      <c r="D26" s="35"/>
      <c r="E26" s="35"/>
      <c r="F26" s="35"/>
      <c r="G26" s="35"/>
      <c r="H26" s="35"/>
      <c r="I26" s="35"/>
      <c r="J26" s="35">
        <v>1</v>
      </c>
      <c r="K26" s="35">
        <v>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>
        <v>3</v>
      </c>
      <c r="AE26" s="35">
        <v>3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>
        <f t="shared" si="2"/>
        <v>4</v>
      </c>
      <c r="BA26" s="35">
        <f t="shared" si="3"/>
        <v>5</v>
      </c>
      <c r="BB26" s="36"/>
    </row>
    <row r="27" spans="1:54" s="38" customFormat="1" ht="18" customHeight="1">
      <c r="A27" s="54" t="s">
        <v>20</v>
      </c>
      <c r="B27" s="32">
        <f>B28+B29+B30+B31+B32+B33+B34+B35</f>
        <v>0</v>
      </c>
      <c r="C27" s="32">
        <f aca="true" t="shared" si="6" ref="C27:AY27">C28+C29+C30+C31+C32+C33+C34+C35</f>
        <v>0</v>
      </c>
      <c r="D27" s="32">
        <f t="shared" si="6"/>
        <v>0</v>
      </c>
      <c r="E27" s="32">
        <f t="shared" si="6"/>
        <v>0</v>
      </c>
      <c r="F27" s="32">
        <f t="shared" si="6"/>
        <v>2</v>
      </c>
      <c r="G27" s="32">
        <f t="shared" si="6"/>
        <v>2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0</v>
      </c>
      <c r="S27" s="32">
        <f t="shared" si="6"/>
        <v>0</v>
      </c>
      <c r="T27" s="32">
        <f t="shared" si="6"/>
        <v>0</v>
      </c>
      <c r="U27" s="32">
        <f t="shared" si="6"/>
        <v>0</v>
      </c>
      <c r="V27" s="32">
        <f t="shared" si="6"/>
        <v>5</v>
      </c>
      <c r="W27" s="32">
        <f t="shared" si="6"/>
        <v>9</v>
      </c>
      <c r="X27" s="32">
        <f t="shared" si="6"/>
        <v>0</v>
      </c>
      <c r="Y27" s="32">
        <f t="shared" si="6"/>
        <v>0</v>
      </c>
      <c r="Z27" s="32">
        <f t="shared" si="6"/>
        <v>3</v>
      </c>
      <c r="AA27" s="32">
        <f t="shared" si="6"/>
        <v>4</v>
      </c>
      <c r="AB27" s="32">
        <f t="shared" si="6"/>
        <v>1</v>
      </c>
      <c r="AC27" s="32">
        <f t="shared" si="6"/>
        <v>1</v>
      </c>
      <c r="AD27" s="32">
        <f t="shared" si="6"/>
        <v>1</v>
      </c>
      <c r="AE27" s="32">
        <f t="shared" si="6"/>
        <v>1</v>
      </c>
      <c r="AF27" s="32">
        <f t="shared" si="6"/>
        <v>2</v>
      </c>
      <c r="AG27" s="32">
        <f t="shared" si="6"/>
        <v>2</v>
      </c>
      <c r="AH27" s="32">
        <f t="shared" si="6"/>
        <v>2</v>
      </c>
      <c r="AI27" s="32">
        <f t="shared" si="6"/>
        <v>2</v>
      </c>
      <c r="AJ27" s="32">
        <f t="shared" si="6"/>
        <v>0</v>
      </c>
      <c r="AK27" s="32">
        <f t="shared" si="6"/>
        <v>0</v>
      </c>
      <c r="AL27" s="32">
        <f t="shared" si="6"/>
        <v>6</v>
      </c>
      <c r="AM27" s="32">
        <f t="shared" si="6"/>
        <v>6</v>
      </c>
      <c r="AN27" s="32">
        <f t="shared" si="6"/>
        <v>2</v>
      </c>
      <c r="AO27" s="32">
        <f t="shared" si="6"/>
        <v>3</v>
      </c>
      <c r="AP27" s="32">
        <f t="shared" si="6"/>
        <v>13</v>
      </c>
      <c r="AQ27" s="32">
        <f t="shared" si="6"/>
        <v>15</v>
      </c>
      <c r="AR27" s="32">
        <f t="shared" si="6"/>
        <v>6</v>
      </c>
      <c r="AS27" s="32">
        <f t="shared" si="6"/>
        <v>6</v>
      </c>
      <c r="AT27" s="32">
        <f t="shared" si="6"/>
        <v>0</v>
      </c>
      <c r="AU27" s="32">
        <f t="shared" si="6"/>
        <v>0</v>
      </c>
      <c r="AV27" s="32">
        <f t="shared" si="6"/>
        <v>0</v>
      </c>
      <c r="AW27" s="32">
        <f t="shared" si="6"/>
        <v>0</v>
      </c>
      <c r="AX27" s="32">
        <f t="shared" si="6"/>
        <v>0</v>
      </c>
      <c r="AY27" s="32">
        <f t="shared" si="6"/>
        <v>0</v>
      </c>
      <c r="AZ27" s="35">
        <f t="shared" si="2"/>
        <v>43</v>
      </c>
      <c r="BA27" s="35">
        <f t="shared" si="3"/>
        <v>51</v>
      </c>
      <c r="BB27" s="37"/>
    </row>
    <row r="28" spans="1:54" s="29" customFormat="1" ht="30.75" customHeight="1">
      <c r="A28" s="55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>
        <v>1</v>
      </c>
      <c r="AI28" s="35">
        <v>1</v>
      </c>
      <c r="AJ28" s="35"/>
      <c r="AK28" s="35"/>
      <c r="AL28" s="35"/>
      <c r="AM28" s="35"/>
      <c r="AN28" s="35"/>
      <c r="AO28" s="35"/>
      <c r="AP28" s="35"/>
      <c r="AQ28" s="35"/>
      <c r="AR28" s="35">
        <v>5</v>
      </c>
      <c r="AS28" s="35">
        <v>5</v>
      </c>
      <c r="AT28" s="35"/>
      <c r="AU28" s="35"/>
      <c r="AV28" s="35"/>
      <c r="AW28" s="35"/>
      <c r="AX28" s="35"/>
      <c r="AY28" s="35"/>
      <c r="AZ28" s="35">
        <f t="shared" si="2"/>
        <v>6</v>
      </c>
      <c r="BA28" s="35">
        <f t="shared" si="3"/>
        <v>6</v>
      </c>
      <c r="BB28" s="36"/>
    </row>
    <row r="29" spans="1:54" s="29" customFormat="1" ht="32.25" customHeight="1">
      <c r="A29" s="55" t="s">
        <v>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>
        <v>1</v>
      </c>
      <c r="AG29" s="35">
        <v>1</v>
      </c>
      <c r="AH29" s="35"/>
      <c r="AI29" s="35"/>
      <c r="AJ29" s="35"/>
      <c r="AK29" s="35"/>
      <c r="AL29" s="35"/>
      <c r="AM29" s="35"/>
      <c r="AN29" s="35"/>
      <c r="AO29" s="35"/>
      <c r="AP29" s="35">
        <v>7</v>
      </c>
      <c r="AQ29" s="35">
        <v>8</v>
      </c>
      <c r="AR29" s="35"/>
      <c r="AS29" s="35"/>
      <c r="AT29" s="35"/>
      <c r="AU29" s="35"/>
      <c r="AV29" s="35"/>
      <c r="AW29" s="35"/>
      <c r="AX29" s="35"/>
      <c r="AY29" s="35"/>
      <c r="AZ29" s="35">
        <f t="shared" si="2"/>
        <v>8</v>
      </c>
      <c r="BA29" s="35">
        <f t="shared" si="3"/>
        <v>9</v>
      </c>
      <c r="BB29" s="36"/>
    </row>
    <row r="30" spans="1:54" s="29" customFormat="1" ht="18" customHeight="1">
      <c r="A30" s="55" t="s">
        <v>87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v>1</v>
      </c>
      <c r="AA30" s="35">
        <v>1</v>
      </c>
      <c r="AB30" s="35"/>
      <c r="AC30" s="35"/>
      <c r="AD30" s="35"/>
      <c r="AE30" s="35"/>
      <c r="AF30" s="35">
        <v>1</v>
      </c>
      <c r="AG30" s="35">
        <v>1</v>
      </c>
      <c r="AH30" s="35"/>
      <c r="AI30" s="35"/>
      <c r="AJ30" s="35"/>
      <c r="AK30" s="35"/>
      <c r="AL30" s="35">
        <v>4</v>
      </c>
      <c r="AM30" s="35">
        <v>4</v>
      </c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>
        <f t="shared" si="2"/>
        <v>6</v>
      </c>
      <c r="BA30" s="35">
        <f t="shared" si="3"/>
        <v>6</v>
      </c>
      <c r="BB30" s="36"/>
    </row>
    <row r="31" spans="1:54" s="29" customFormat="1" ht="18" customHeight="1">
      <c r="A31" s="5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>
        <v>5</v>
      </c>
      <c r="W31" s="35">
        <v>9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>
        <f t="shared" si="2"/>
        <v>5</v>
      </c>
      <c r="BA31" s="35">
        <f t="shared" si="3"/>
        <v>9</v>
      </c>
      <c r="BB31" s="36"/>
    </row>
    <row r="32" spans="1:54" s="29" customFormat="1" ht="18" customHeight="1">
      <c r="A32" s="55" t="s">
        <v>25</v>
      </c>
      <c r="B32" s="35"/>
      <c r="C32" s="35"/>
      <c r="D32" s="35"/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v>1</v>
      </c>
      <c r="AA32" s="35">
        <v>2</v>
      </c>
      <c r="AB32" s="35"/>
      <c r="AC32" s="35"/>
      <c r="AD32" s="35">
        <v>1</v>
      </c>
      <c r="AE32" s="35">
        <v>1</v>
      </c>
      <c r="AF32" s="35"/>
      <c r="AG32" s="35"/>
      <c r="AH32" s="35">
        <v>1</v>
      </c>
      <c r="AI32" s="35">
        <v>1</v>
      </c>
      <c r="AJ32" s="35"/>
      <c r="AK32" s="35"/>
      <c r="AL32" s="35">
        <v>2</v>
      </c>
      <c r="AM32" s="35">
        <v>2</v>
      </c>
      <c r="AN32" s="35">
        <v>2</v>
      </c>
      <c r="AO32" s="35">
        <v>3</v>
      </c>
      <c r="AP32" s="35">
        <v>3</v>
      </c>
      <c r="AQ32" s="35">
        <v>3</v>
      </c>
      <c r="AR32" s="35"/>
      <c r="AS32" s="35"/>
      <c r="AT32" s="35"/>
      <c r="AU32" s="35"/>
      <c r="AV32" s="35"/>
      <c r="AW32" s="35"/>
      <c r="AX32" s="35"/>
      <c r="AY32" s="35"/>
      <c r="AZ32" s="35">
        <f t="shared" si="2"/>
        <v>11</v>
      </c>
      <c r="BA32" s="35">
        <f t="shared" si="3"/>
        <v>13</v>
      </c>
      <c r="BB32" s="36"/>
    </row>
    <row r="33" spans="1:54" s="29" customFormat="1" ht="18" customHeight="1">
      <c r="A33" s="55" t="s">
        <v>26</v>
      </c>
      <c r="B33" s="35"/>
      <c r="C33" s="35"/>
      <c r="D33" s="35"/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>
        <f t="shared" si="2"/>
        <v>1</v>
      </c>
      <c r="BA33" s="35">
        <f t="shared" si="3"/>
        <v>1</v>
      </c>
      <c r="BB33" s="36"/>
    </row>
    <row r="34" spans="1:54" s="29" customFormat="1" ht="18" customHeight="1">
      <c r="A34" s="55" t="s">
        <v>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>
        <v>1</v>
      </c>
      <c r="AC34" s="35">
        <v>1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>
        <v>1</v>
      </c>
      <c r="AQ34" s="35">
        <v>2</v>
      </c>
      <c r="AR34" s="35">
        <v>1</v>
      </c>
      <c r="AS34" s="35">
        <v>1</v>
      </c>
      <c r="AT34" s="35"/>
      <c r="AU34" s="35"/>
      <c r="AV34" s="35"/>
      <c r="AW34" s="35"/>
      <c r="AX34" s="35"/>
      <c r="AY34" s="35"/>
      <c r="AZ34" s="35">
        <f t="shared" si="2"/>
        <v>3</v>
      </c>
      <c r="BA34" s="35">
        <f t="shared" si="3"/>
        <v>4</v>
      </c>
      <c r="BB34" s="36"/>
    </row>
    <row r="35" spans="1:54" s="29" customFormat="1" ht="18" customHeight="1">
      <c r="A35" s="55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>
        <v>1</v>
      </c>
      <c r="AA35" s="35">
        <v>1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>
        <v>2</v>
      </c>
      <c r="AQ35" s="35">
        <v>2</v>
      </c>
      <c r="AR35" s="35"/>
      <c r="AS35" s="35"/>
      <c r="AT35" s="35"/>
      <c r="AU35" s="35"/>
      <c r="AV35" s="35"/>
      <c r="AW35" s="35"/>
      <c r="AX35" s="35"/>
      <c r="AY35" s="35"/>
      <c r="AZ35" s="35">
        <f t="shared" si="2"/>
        <v>3</v>
      </c>
      <c r="BA35" s="35">
        <f t="shared" si="3"/>
        <v>3</v>
      </c>
      <c r="BB35" s="36"/>
    </row>
    <row r="36" spans="1:54" s="38" customFormat="1" ht="45.75" customHeight="1">
      <c r="A36" s="54" t="s">
        <v>29</v>
      </c>
      <c r="B36" s="32">
        <f>B37+B38</f>
        <v>1</v>
      </c>
      <c r="C36" s="32">
        <f aca="true" t="shared" si="7" ref="C36:AY36">C37+C38</f>
        <v>1</v>
      </c>
      <c r="D36" s="32">
        <f t="shared" si="7"/>
        <v>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1</v>
      </c>
      <c r="I36" s="32">
        <f t="shared" si="7"/>
        <v>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 t="shared" si="7"/>
        <v>0</v>
      </c>
      <c r="P36" s="32">
        <f t="shared" si="7"/>
        <v>0</v>
      </c>
      <c r="Q36" s="32">
        <f t="shared" si="7"/>
        <v>0</v>
      </c>
      <c r="R36" s="32">
        <f t="shared" si="7"/>
        <v>4</v>
      </c>
      <c r="S36" s="32">
        <f t="shared" si="7"/>
        <v>4</v>
      </c>
      <c r="T36" s="32">
        <f t="shared" si="7"/>
        <v>0</v>
      </c>
      <c r="U36" s="32">
        <f t="shared" si="7"/>
        <v>0</v>
      </c>
      <c r="V36" s="32">
        <f t="shared" si="7"/>
        <v>0</v>
      </c>
      <c r="W36" s="32">
        <f t="shared" si="7"/>
        <v>0</v>
      </c>
      <c r="X36" s="32">
        <f t="shared" si="7"/>
        <v>2</v>
      </c>
      <c r="Y36" s="32">
        <f t="shared" si="7"/>
        <v>2</v>
      </c>
      <c r="Z36" s="32">
        <f t="shared" si="7"/>
        <v>2</v>
      </c>
      <c r="AA36" s="32">
        <f t="shared" si="7"/>
        <v>3</v>
      </c>
      <c r="AB36" s="32">
        <f t="shared" si="7"/>
        <v>1</v>
      </c>
      <c r="AC36" s="32">
        <f t="shared" si="7"/>
        <v>2</v>
      </c>
      <c r="AD36" s="32">
        <f t="shared" si="7"/>
        <v>1</v>
      </c>
      <c r="AE36" s="32">
        <f t="shared" si="7"/>
        <v>1</v>
      </c>
      <c r="AF36" s="32">
        <f t="shared" si="7"/>
        <v>0</v>
      </c>
      <c r="AG36" s="32">
        <f t="shared" si="7"/>
        <v>0</v>
      </c>
      <c r="AH36" s="32">
        <f t="shared" si="7"/>
        <v>1</v>
      </c>
      <c r="AI36" s="32">
        <f t="shared" si="7"/>
        <v>1</v>
      </c>
      <c r="AJ36" s="32">
        <f t="shared" si="7"/>
        <v>1</v>
      </c>
      <c r="AK36" s="32">
        <f t="shared" si="7"/>
        <v>1</v>
      </c>
      <c r="AL36" s="32">
        <f t="shared" si="7"/>
        <v>3</v>
      </c>
      <c r="AM36" s="32">
        <f t="shared" si="7"/>
        <v>4</v>
      </c>
      <c r="AN36" s="32">
        <f t="shared" si="7"/>
        <v>0</v>
      </c>
      <c r="AO36" s="32">
        <f t="shared" si="7"/>
        <v>0</v>
      </c>
      <c r="AP36" s="32">
        <f t="shared" si="7"/>
        <v>3</v>
      </c>
      <c r="AQ36" s="32">
        <f t="shared" si="7"/>
        <v>5</v>
      </c>
      <c r="AR36" s="32">
        <f t="shared" si="7"/>
        <v>0</v>
      </c>
      <c r="AS36" s="32">
        <f t="shared" si="7"/>
        <v>0</v>
      </c>
      <c r="AT36" s="32">
        <f t="shared" si="7"/>
        <v>0</v>
      </c>
      <c r="AU36" s="32">
        <f t="shared" si="7"/>
        <v>0</v>
      </c>
      <c r="AV36" s="32">
        <f t="shared" si="7"/>
        <v>1</v>
      </c>
      <c r="AW36" s="32">
        <f t="shared" si="7"/>
        <v>2</v>
      </c>
      <c r="AX36" s="32">
        <f t="shared" si="7"/>
        <v>0</v>
      </c>
      <c r="AY36" s="32">
        <f t="shared" si="7"/>
        <v>0</v>
      </c>
      <c r="AZ36" s="35">
        <f t="shared" si="2"/>
        <v>21</v>
      </c>
      <c r="BA36" s="35">
        <f t="shared" si="3"/>
        <v>27</v>
      </c>
      <c r="BB36" s="37"/>
    </row>
    <row r="37" spans="1:54" s="29" customFormat="1" ht="35.25" customHeight="1">
      <c r="A37" s="55" t="s">
        <v>88</v>
      </c>
      <c r="B37" s="35">
        <v>1</v>
      </c>
      <c r="C37" s="35">
        <v>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v>4</v>
      </c>
      <c r="S37" s="35">
        <v>4</v>
      </c>
      <c r="T37" s="35"/>
      <c r="U37" s="35"/>
      <c r="V37" s="35"/>
      <c r="W37" s="35"/>
      <c r="X37" s="35">
        <v>2</v>
      </c>
      <c r="Y37" s="35">
        <v>2</v>
      </c>
      <c r="Z37" s="35">
        <v>1</v>
      </c>
      <c r="AA37" s="35">
        <v>2</v>
      </c>
      <c r="AB37" s="35">
        <v>1</v>
      </c>
      <c r="AC37" s="35">
        <v>2</v>
      </c>
      <c r="AD37" s="35">
        <v>1</v>
      </c>
      <c r="AE37" s="35">
        <v>1</v>
      </c>
      <c r="AF37" s="35"/>
      <c r="AG37" s="35"/>
      <c r="AH37" s="35">
        <v>1</v>
      </c>
      <c r="AI37" s="35">
        <v>1</v>
      </c>
      <c r="AJ37" s="35">
        <v>1</v>
      </c>
      <c r="AK37" s="35">
        <v>1</v>
      </c>
      <c r="AL37" s="35">
        <v>3</v>
      </c>
      <c r="AM37" s="35">
        <v>4</v>
      </c>
      <c r="AN37" s="35"/>
      <c r="AO37" s="35"/>
      <c r="AP37" s="35">
        <v>3</v>
      </c>
      <c r="AQ37" s="35">
        <v>5</v>
      </c>
      <c r="AR37" s="35"/>
      <c r="AS37" s="35"/>
      <c r="AT37" s="35"/>
      <c r="AU37" s="35"/>
      <c r="AV37" s="35">
        <v>1</v>
      </c>
      <c r="AW37" s="35">
        <v>2</v>
      </c>
      <c r="AX37" s="35"/>
      <c r="AY37" s="35"/>
      <c r="AZ37" s="35">
        <f t="shared" si="2"/>
        <v>19</v>
      </c>
      <c r="BA37" s="35">
        <f t="shared" si="3"/>
        <v>25</v>
      </c>
      <c r="BB37" s="36"/>
    </row>
    <row r="38" spans="1:54" s="29" customFormat="1" ht="31.5" customHeight="1">
      <c r="A38" s="55" t="s">
        <v>152</v>
      </c>
      <c r="B38" s="35"/>
      <c r="C38" s="35"/>
      <c r="D38" s="35"/>
      <c r="E38" s="35"/>
      <c r="F38" s="35"/>
      <c r="G38" s="35"/>
      <c r="H38" s="35">
        <v>1</v>
      </c>
      <c r="I38" s="35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>
        <v>1</v>
      </c>
      <c r="AA38" s="35">
        <v>1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>
        <f t="shared" si="2"/>
        <v>2</v>
      </c>
      <c r="BA38" s="35">
        <f t="shared" si="3"/>
        <v>2</v>
      </c>
      <c r="BB38" s="36"/>
    </row>
    <row r="39" spans="1:53" s="70" customFormat="1" ht="19.5" customHeight="1">
      <c r="A39" s="68" t="s">
        <v>118</v>
      </c>
      <c r="B39" s="69">
        <f>B40+B41+B42+B43</f>
        <v>0</v>
      </c>
      <c r="C39" s="69">
        <f aca="true" t="shared" si="8" ref="C39:AY39">C40+C41+C42+C43</f>
        <v>0</v>
      </c>
      <c r="D39" s="69">
        <f t="shared" si="8"/>
        <v>0</v>
      </c>
      <c r="E39" s="69">
        <f t="shared" si="8"/>
        <v>0</v>
      </c>
      <c r="F39" s="69">
        <f t="shared" si="8"/>
        <v>0</v>
      </c>
      <c r="G39" s="69">
        <f t="shared" si="8"/>
        <v>0</v>
      </c>
      <c r="H39" s="69">
        <f t="shared" si="8"/>
        <v>0</v>
      </c>
      <c r="I39" s="69">
        <f t="shared" si="8"/>
        <v>0</v>
      </c>
      <c r="J39" s="69">
        <f t="shared" si="8"/>
        <v>2</v>
      </c>
      <c r="K39" s="69">
        <f t="shared" si="8"/>
        <v>2</v>
      </c>
      <c r="L39" s="69">
        <f t="shared" si="8"/>
        <v>0</v>
      </c>
      <c r="M39" s="69">
        <f t="shared" si="8"/>
        <v>0</v>
      </c>
      <c r="N39" s="69">
        <f t="shared" si="8"/>
        <v>1</v>
      </c>
      <c r="O39" s="69">
        <f t="shared" si="8"/>
        <v>1</v>
      </c>
      <c r="P39" s="69">
        <f t="shared" si="8"/>
        <v>3</v>
      </c>
      <c r="Q39" s="69">
        <f t="shared" si="8"/>
        <v>3</v>
      </c>
      <c r="R39" s="69">
        <f t="shared" si="8"/>
        <v>0</v>
      </c>
      <c r="S39" s="69">
        <f t="shared" si="8"/>
        <v>0</v>
      </c>
      <c r="T39" s="69">
        <f t="shared" si="8"/>
        <v>0</v>
      </c>
      <c r="U39" s="69">
        <f t="shared" si="8"/>
        <v>0</v>
      </c>
      <c r="V39" s="69">
        <f t="shared" si="8"/>
        <v>0</v>
      </c>
      <c r="W39" s="69">
        <f t="shared" si="8"/>
        <v>0</v>
      </c>
      <c r="X39" s="69">
        <f t="shared" si="8"/>
        <v>0</v>
      </c>
      <c r="Y39" s="69">
        <f t="shared" si="8"/>
        <v>0</v>
      </c>
      <c r="Z39" s="69">
        <f t="shared" si="8"/>
        <v>4</v>
      </c>
      <c r="AA39" s="69">
        <f t="shared" si="8"/>
        <v>5</v>
      </c>
      <c r="AB39" s="69">
        <f t="shared" si="8"/>
        <v>1</v>
      </c>
      <c r="AC39" s="69">
        <f t="shared" si="8"/>
        <v>1</v>
      </c>
      <c r="AD39" s="69">
        <f t="shared" si="8"/>
        <v>5</v>
      </c>
      <c r="AE39" s="69">
        <f t="shared" si="8"/>
        <v>5</v>
      </c>
      <c r="AF39" s="69">
        <f t="shared" si="8"/>
        <v>3</v>
      </c>
      <c r="AG39" s="69">
        <f t="shared" si="8"/>
        <v>3</v>
      </c>
      <c r="AH39" s="69">
        <f t="shared" si="8"/>
        <v>0</v>
      </c>
      <c r="AI39" s="69">
        <f t="shared" si="8"/>
        <v>0</v>
      </c>
      <c r="AJ39" s="69">
        <f t="shared" si="8"/>
        <v>3</v>
      </c>
      <c r="AK39" s="69">
        <f t="shared" si="8"/>
        <v>3</v>
      </c>
      <c r="AL39" s="69">
        <f t="shared" si="8"/>
        <v>10</v>
      </c>
      <c r="AM39" s="69">
        <f t="shared" si="8"/>
        <v>11</v>
      </c>
      <c r="AN39" s="69">
        <f t="shared" si="8"/>
        <v>3</v>
      </c>
      <c r="AO39" s="69">
        <f t="shared" si="8"/>
        <v>5</v>
      </c>
      <c r="AP39" s="69">
        <f t="shared" si="8"/>
        <v>8</v>
      </c>
      <c r="AQ39" s="69">
        <f t="shared" si="8"/>
        <v>9</v>
      </c>
      <c r="AR39" s="69">
        <f t="shared" si="8"/>
        <v>0</v>
      </c>
      <c r="AS39" s="69">
        <f t="shared" si="8"/>
        <v>0</v>
      </c>
      <c r="AT39" s="69">
        <f t="shared" si="8"/>
        <v>0</v>
      </c>
      <c r="AU39" s="69">
        <f t="shared" si="8"/>
        <v>0</v>
      </c>
      <c r="AV39" s="69">
        <f t="shared" si="8"/>
        <v>0</v>
      </c>
      <c r="AW39" s="69">
        <f t="shared" si="8"/>
        <v>0</v>
      </c>
      <c r="AX39" s="69">
        <f t="shared" si="8"/>
        <v>0</v>
      </c>
      <c r="AY39" s="69">
        <f t="shared" si="8"/>
        <v>0</v>
      </c>
      <c r="AZ39" s="35">
        <f t="shared" si="2"/>
        <v>43</v>
      </c>
      <c r="BA39" s="35">
        <f t="shared" si="3"/>
        <v>48</v>
      </c>
    </row>
    <row r="40" spans="1:53" s="37" customFormat="1" ht="17.25" customHeight="1">
      <c r="A40" s="55" t="s">
        <v>31</v>
      </c>
      <c r="B40" s="39"/>
      <c r="C40" s="35"/>
      <c r="D40" s="35"/>
      <c r="E40" s="35"/>
      <c r="F40" s="35"/>
      <c r="G40" s="35"/>
      <c r="H40" s="35"/>
      <c r="I40" s="35"/>
      <c r="J40" s="35">
        <v>1</v>
      </c>
      <c r="K40" s="35">
        <v>1</v>
      </c>
      <c r="L40" s="35"/>
      <c r="M40" s="35"/>
      <c r="N40" s="35">
        <v>1</v>
      </c>
      <c r="O40" s="35">
        <v>1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v>4</v>
      </c>
      <c r="AA40" s="35">
        <v>5</v>
      </c>
      <c r="AB40" s="35">
        <v>1</v>
      </c>
      <c r="AC40" s="35">
        <v>1</v>
      </c>
      <c r="AD40" s="35">
        <v>4</v>
      </c>
      <c r="AE40" s="35">
        <v>4</v>
      </c>
      <c r="AF40" s="35"/>
      <c r="AG40" s="35"/>
      <c r="AH40" s="35"/>
      <c r="AI40" s="35"/>
      <c r="AJ40" s="40"/>
      <c r="AK40" s="40"/>
      <c r="AL40" s="40">
        <v>3</v>
      </c>
      <c r="AM40" s="40">
        <v>3</v>
      </c>
      <c r="AN40" s="40"/>
      <c r="AO40" s="40"/>
      <c r="AP40" s="40">
        <v>8</v>
      </c>
      <c r="AQ40" s="40">
        <v>9</v>
      </c>
      <c r="AR40" s="40"/>
      <c r="AS40" s="40"/>
      <c r="AT40" s="40"/>
      <c r="AU40" s="40"/>
      <c r="AV40" s="40"/>
      <c r="AW40" s="40"/>
      <c r="AX40" s="40"/>
      <c r="AY40" s="40"/>
      <c r="AZ40" s="35">
        <f t="shared" si="2"/>
        <v>22</v>
      </c>
      <c r="BA40" s="35">
        <f t="shared" si="3"/>
        <v>24</v>
      </c>
    </row>
    <row r="41" spans="1:53" s="36" customFormat="1" ht="33" customHeight="1">
      <c r="A41" s="55" t="s">
        <v>120</v>
      </c>
      <c r="B41" s="3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>
        <v>2</v>
      </c>
      <c r="AG41" s="35">
        <v>2</v>
      </c>
      <c r="AH41" s="35"/>
      <c r="AI41" s="35"/>
      <c r="AJ41" s="40"/>
      <c r="AK41" s="40"/>
      <c r="AL41" s="40"/>
      <c r="AM41" s="40"/>
      <c r="AN41" s="40">
        <v>3</v>
      </c>
      <c r="AO41" s="40">
        <v>5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35">
        <f t="shared" si="2"/>
        <v>5</v>
      </c>
      <c r="BA41" s="35">
        <f t="shared" si="3"/>
        <v>7</v>
      </c>
    </row>
    <row r="42" spans="1:53" s="36" customFormat="1" ht="19.5" customHeight="1">
      <c r="A42" s="55" t="s">
        <v>116</v>
      </c>
      <c r="B42" s="39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>
        <v>1</v>
      </c>
      <c r="AE42" s="35">
        <v>1</v>
      </c>
      <c r="AF42" s="35"/>
      <c r="AG42" s="35"/>
      <c r="AH42" s="35"/>
      <c r="AI42" s="35"/>
      <c r="AJ42" s="40">
        <v>3</v>
      </c>
      <c r="AK42" s="40">
        <v>3</v>
      </c>
      <c r="AL42" s="40">
        <v>5</v>
      </c>
      <c r="AM42" s="40">
        <v>6</v>
      </c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35">
        <f t="shared" si="2"/>
        <v>9</v>
      </c>
      <c r="BA42" s="35">
        <f t="shared" si="3"/>
        <v>10</v>
      </c>
    </row>
    <row r="43" spans="1:53" s="36" customFormat="1" ht="18" customHeight="1">
      <c r="A43" s="55" t="s">
        <v>117</v>
      </c>
      <c r="B43" s="39"/>
      <c r="C43" s="35"/>
      <c r="D43" s="35"/>
      <c r="E43" s="35"/>
      <c r="F43" s="35"/>
      <c r="G43" s="35"/>
      <c r="H43" s="35"/>
      <c r="I43" s="35"/>
      <c r="J43" s="35">
        <v>1</v>
      </c>
      <c r="K43" s="35">
        <v>1</v>
      </c>
      <c r="L43" s="35"/>
      <c r="M43" s="35"/>
      <c r="N43" s="35"/>
      <c r="O43" s="35"/>
      <c r="P43" s="35">
        <v>3</v>
      </c>
      <c r="Q43" s="35">
        <v>3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>
        <v>1</v>
      </c>
      <c r="AG43" s="35">
        <v>1</v>
      </c>
      <c r="AH43" s="35"/>
      <c r="AI43" s="35"/>
      <c r="AJ43" s="40"/>
      <c r="AK43" s="40"/>
      <c r="AL43" s="40">
        <v>2</v>
      </c>
      <c r="AM43" s="40">
        <v>2</v>
      </c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35">
        <f t="shared" si="2"/>
        <v>7</v>
      </c>
      <c r="BA43" s="35">
        <f t="shared" si="3"/>
        <v>7</v>
      </c>
    </row>
    <row r="44" spans="1:53" s="70" customFormat="1" ht="15.75">
      <c r="A44" s="68" t="s">
        <v>119</v>
      </c>
      <c r="B44" s="69">
        <f>B45+B46+B47</f>
        <v>0</v>
      </c>
      <c r="C44" s="69">
        <f aca="true" t="shared" si="9" ref="C44:AY44">C45+C46+C47</f>
        <v>0</v>
      </c>
      <c r="D44" s="69">
        <f t="shared" si="9"/>
        <v>0</v>
      </c>
      <c r="E44" s="69">
        <f t="shared" si="9"/>
        <v>0</v>
      </c>
      <c r="F44" s="69">
        <f t="shared" si="9"/>
        <v>0</v>
      </c>
      <c r="G44" s="69">
        <f t="shared" si="9"/>
        <v>0</v>
      </c>
      <c r="H44" s="69">
        <f t="shared" si="9"/>
        <v>0</v>
      </c>
      <c r="I44" s="69">
        <f t="shared" si="9"/>
        <v>0</v>
      </c>
      <c r="J44" s="69">
        <f t="shared" si="9"/>
        <v>1</v>
      </c>
      <c r="K44" s="69">
        <f t="shared" si="9"/>
        <v>1</v>
      </c>
      <c r="L44" s="69">
        <f t="shared" si="9"/>
        <v>0</v>
      </c>
      <c r="M44" s="69">
        <f t="shared" si="9"/>
        <v>0</v>
      </c>
      <c r="N44" s="69">
        <f t="shared" si="9"/>
        <v>0</v>
      </c>
      <c r="O44" s="69">
        <f t="shared" si="9"/>
        <v>0</v>
      </c>
      <c r="P44" s="69">
        <f t="shared" si="9"/>
        <v>0</v>
      </c>
      <c r="Q44" s="69">
        <f t="shared" si="9"/>
        <v>0</v>
      </c>
      <c r="R44" s="69">
        <f t="shared" si="9"/>
        <v>0</v>
      </c>
      <c r="S44" s="69">
        <f t="shared" si="9"/>
        <v>0</v>
      </c>
      <c r="T44" s="69">
        <f t="shared" si="9"/>
        <v>0</v>
      </c>
      <c r="U44" s="69">
        <f t="shared" si="9"/>
        <v>0</v>
      </c>
      <c r="V44" s="69">
        <f t="shared" si="9"/>
        <v>0</v>
      </c>
      <c r="W44" s="69">
        <f t="shared" si="9"/>
        <v>0</v>
      </c>
      <c r="X44" s="69">
        <f t="shared" si="9"/>
        <v>1</v>
      </c>
      <c r="Y44" s="69">
        <f t="shared" si="9"/>
        <v>2</v>
      </c>
      <c r="Z44" s="69">
        <f t="shared" si="9"/>
        <v>0</v>
      </c>
      <c r="AA44" s="69">
        <f t="shared" si="9"/>
        <v>0</v>
      </c>
      <c r="AB44" s="69">
        <f t="shared" si="9"/>
        <v>0</v>
      </c>
      <c r="AC44" s="69">
        <f t="shared" si="9"/>
        <v>0</v>
      </c>
      <c r="AD44" s="69">
        <f t="shared" si="9"/>
        <v>0</v>
      </c>
      <c r="AE44" s="69">
        <f t="shared" si="9"/>
        <v>0</v>
      </c>
      <c r="AF44" s="69">
        <f t="shared" si="9"/>
        <v>2</v>
      </c>
      <c r="AG44" s="69">
        <f t="shared" si="9"/>
        <v>2</v>
      </c>
      <c r="AH44" s="69">
        <f t="shared" si="9"/>
        <v>0</v>
      </c>
      <c r="AI44" s="69">
        <f t="shared" si="9"/>
        <v>0</v>
      </c>
      <c r="AJ44" s="69">
        <f t="shared" si="9"/>
        <v>0</v>
      </c>
      <c r="AK44" s="69">
        <f t="shared" si="9"/>
        <v>0</v>
      </c>
      <c r="AL44" s="69">
        <f t="shared" si="9"/>
        <v>3</v>
      </c>
      <c r="AM44" s="69">
        <f t="shared" si="9"/>
        <v>3</v>
      </c>
      <c r="AN44" s="69">
        <f t="shared" si="9"/>
        <v>3</v>
      </c>
      <c r="AO44" s="69">
        <f t="shared" si="9"/>
        <v>3</v>
      </c>
      <c r="AP44" s="69">
        <f t="shared" si="9"/>
        <v>3</v>
      </c>
      <c r="AQ44" s="69">
        <f t="shared" si="9"/>
        <v>5</v>
      </c>
      <c r="AR44" s="69">
        <f t="shared" si="9"/>
        <v>0</v>
      </c>
      <c r="AS44" s="69">
        <f t="shared" si="9"/>
        <v>0</v>
      </c>
      <c r="AT44" s="69">
        <f t="shared" si="9"/>
        <v>2</v>
      </c>
      <c r="AU44" s="69">
        <f t="shared" si="9"/>
        <v>4</v>
      </c>
      <c r="AV44" s="69">
        <f t="shared" si="9"/>
        <v>0</v>
      </c>
      <c r="AW44" s="69">
        <f t="shared" si="9"/>
        <v>0</v>
      </c>
      <c r="AX44" s="69">
        <f t="shared" si="9"/>
        <v>0</v>
      </c>
      <c r="AY44" s="69">
        <f t="shared" si="9"/>
        <v>0</v>
      </c>
      <c r="AZ44" s="35">
        <f t="shared" si="2"/>
        <v>15</v>
      </c>
      <c r="BA44" s="35">
        <f t="shared" si="3"/>
        <v>20</v>
      </c>
    </row>
    <row r="45" spans="1:53" s="36" customFormat="1" ht="32.25" customHeight="1">
      <c r="A45" s="55" t="s">
        <v>121</v>
      </c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>
        <v>1</v>
      </c>
      <c r="Y45" s="35">
        <v>2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40"/>
      <c r="AK45" s="40"/>
      <c r="AL45" s="40">
        <v>2</v>
      </c>
      <c r="AM45" s="40">
        <v>2</v>
      </c>
      <c r="AN45" s="40">
        <v>2</v>
      </c>
      <c r="AO45" s="40">
        <v>2</v>
      </c>
      <c r="AP45" s="40"/>
      <c r="AQ45" s="40"/>
      <c r="AR45" s="40"/>
      <c r="AS45" s="40"/>
      <c r="AT45" s="40">
        <v>1</v>
      </c>
      <c r="AU45" s="40">
        <v>2</v>
      </c>
      <c r="AV45" s="40"/>
      <c r="AW45" s="40"/>
      <c r="AX45" s="40"/>
      <c r="AY45" s="40"/>
      <c r="AZ45" s="35">
        <f t="shared" si="2"/>
        <v>6</v>
      </c>
      <c r="BA45" s="35">
        <f t="shared" si="3"/>
        <v>8</v>
      </c>
    </row>
    <row r="46" spans="1:53" s="36" customFormat="1" ht="39.75" customHeight="1">
      <c r="A46" s="55" t="s">
        <v>122</v>
      </c>
      <c r="B46" s="39"/>
      <c r="C46" s="35"/>
      <c r="D46" s="35"/>
      <c r="E46" s="35"/>
      <c r="F46" s="35"/>
      <c r="G46" s="35"/>
      <c r="H46" s="35"/>
      <c r="I46" s="35"/>
      <c r="J46" s="35">
        <v>1</v>
      </c>
      <c r="K46" s="35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40"/>
      <c r="AK46" s="40"/>
      <c r="AL46" s="40"/>
      <c r="AM46" s="40"/>
      <c r="AN46" s="40"/>
      <c r="AO46" s="40"/>
      <c r="AP46" s="40">
        <v>3</v>
      </c>
      <c r="AQ46" s="40">
        <v>5</v>
      </c>
      <c r="AR46" s="40"/>
      <c r="AS46" s="40"/>
      <c r="AT46" s="40">
        <v>1</v>
      </c>
      <c r="AU46" s="40">
        <v>2</v>
      </c>
      <c r="AV46" s="40"/>
      <c r="AW46" s="40"/>
      <c r="AX46" s="40"/>
      <c r="AY46" s="40"/>
      <c r="AZ46" s="35">
        <f t="shared" si="2"/>
        <v>5</v>
      </c>
      <c r="BA46" s="35">
        <f t="shared" si="3"/>
        <v>8</v>
      </c>
    </row>
    <row r="47" spans="1:53" s="36" customFormat="1" ht="28.5">
      <c r="A47" s="55" t="s">
        <v>123</v>
      </c>
      <c r="B47" s="39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>
        <v>2</v>
      </c>
      <c r="AG47" s="35">
        <v>2</v>
      </c>
      <c r="AH47" s="35"/>
      <c r="AI47" s="35"/>
      <c r="AJ47" s="40"/>
      <c r="AK47" s="40"/>
      <c r="AL47" s="40">
        <v>1</v>
      </c>
      <c r="AM47" s="40">
        <v>1</v>
      </c>
      <c r="AN47" s="40">
        <v>1</v>
      </c>
      <c r="AO47" s="40">
        <v>1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35">
        <f t="shared" si="2"/>
        <v>4</v>
      </c>
      <c r="BA47" s="35">
        <f t="shared" si="3"/>
        <v>4</v>
      </c>
    </row>
    <row r="48" spans="1:54" s="38" customFormat="1" ht="62.25" customHeight="1">
      <c r="A48" s="54" t="s">
        <v>125</v>
      </c>
      <c r="B48" s="32">
        <f aca="true" t="shared" si="10" ref="B48:AG48">B49+B50+B51+B56</f>
        <v>0</v>
      </c>
      <c r="C48" s="32">
        <f t="shared" si="10"/>
        <v>0</v>
      </c>
      <c r="D48" s="32">
        <f t="shared" si="10"/>
        <v>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1</v>
      </c>
      <c r="I48" s="32">
        <f t="shared" si="10"/>
        <v>1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10</v>
      </c>
      <c r="S48" s="32">
        <f t="shared" si="10"/>
        <v>11</v>
      </c>
      <c r="T48" s="32">
        <f t="shared" si="10"/>
        <v>3</v>
      </c>
      <c r="U48" s="32">
        <f t="shared" si="10"/>
        <v>4</v>
      </c>
      <c r="V48" s="32">
        <f t="shared" si="10"/>
        <v>0</v>
      </c>
      <c r="W48" s="32">
        <f t="shared" si="10"/>
        <v>0</v>
      </c>
      <c r="X48" s="32">
        <f t="shared" si="10"/>
        <v>0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2</v>
      </c>
      <c r="AC48" s="32">
        <f t="shared" si="10"/>
        <v>3</v>
      </c>
      <c r="AD48" s="32">
        <f t="shared" si="10"/>
        <v>0</v>
      </c>
      <c r="AE48" s="32">
        <f t="shared" si="10"/>
        <v>0</v>
      </c>
      <c r="AF48" s="32">
        <f t="shared" si="10"/>
        <v>0</v>
      </c>
      <c r="AG48" s="32">
        <f t="shared" si="10"/>
        <v>0</v>
      </c>
      <c r="AH48" s="32">
        <f aca="true" t="shared" si="11" ref="AH48:AY48">AH49+AH50+AH51+AH56</f>
        <v>0</v>
      </c>
      <c r="AI48" s="32">
        <f t="shared" si="11"/>
        <v>0</v>
      </c>
      <c r="AJ48" s="32">
        <f t="shared" si="11"/>
        <v>0</v>
      </c>
      <c r="AK48" s="32">
        <f t="shared" si="11"/>
        <v>0</v>
      </c>
      <c r="AL48" s="32">
        <f t="shared" si="11"/>
        <v>1</v>
      </c>
      <c r="AM48" s="32">
        <f t="shared" si="11"/>
        <v>1</v>
      </c>
      <c r="AN48" s="32">
        <f t="shared" si="11"/>
        <v>0</v>
      </c>
      <c r="AO48" s="32">
        <f t="shared" si="11"/>
        <v>0</v>
      </c>
      <c r="AP48" s="32">
        <f t="shared" si="11"/>
        <v>1</v>
      </c>
      <c r="AQ48" s="32">
        <f t="shared" si="11"/>
        <v>2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1</v>
      </c>
      <c r="AW48" s="32">
        <f t="shared" si="11"/>
        <v>1</v>
      </c>
      <c r="AX48" s="32">
        <f t="shared" si="11"/>
        <v>0</v>
      </c>
      <c r="AY48" s="32">
        <f t="shared" si="11"/>
        <v>0</v>
      </c>
      <c r="AZ48" s="35">
        <f t="shared" si="2"/>
        <v>19</v>
      </c>
      <c r="BA48" s="35">
        <f t="shared" si="3"/>
        <v>23</v>
      </c>
      <c r="BB48" s="37"/>
    </row>
    <row r="49" spans="1:54" s="29" customFormat="1" ht="14.25" customHeight="1">
      <c r="A49" s="55" t="s">
        <v>32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>
        <v>1</v>
      </c>
      <c r="S49" s="35">
        <v>1</v>
      </c>
      <c r="T49" s="35"/>
      <c r="U49" s="35"/>
      <c r="V49" s="35"/>
      <c r="W49" s="35"/>
      <c r="X49" s="35"/>
      <c r="Y49" s="35"/>
      <c r="Z49" s="35"/>
      <c r="AA49" s="35"/>
      <c r="AB49" s="35">
        <v>1</v>
      </c>
      <c r="AC49" s="35">
        <v>1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>
        <f t="shared" si="2"/>
        <v>2</v>
      </c>
      <c r="BA49" s="35">
        <f t="shared" si="3"/>
        <v>2</v>
      </c>
      <c r="BB49" s="36"/>
    </row>
    <row r="50" spans="1:54" s="29" customFormat="1" ht="15.75" customHeight="1">
      <c r="A50" s="55" t="s">
        <v>33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>
        <v>2</v>
      </c>
      <c r="S50" s="35">
        <v>2</v>
      </c>
      <c r="T50" s="35"/>
      <c r="U50" s="35"/>
      <c r="V50" s="35"/>
      <c r="W50" s="35"/>
      <c r="X50" s="35"/>
      <c r="Y50" s="35"/>
      <c r="Z50" s="35"/>
      <c r="AA50" s="35"/>
      <c r="AB50" s="35">
        <v>1</v>
      </c>
      <c r="AC50" s="35">
        <v>2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>
        <v>1</v>
      </c>
      <c r="AQ50" s="35">
        <v>2</v>
      </c>
      <c r="AR50" s="35"/>
      <c r="AS50" s="35"/>
      <c r="AT50" s="35"/>
      <c r="AU50" s="35"/>
      <c r="AV50" s="35"/>
      <c r="AW50" s="35"/>
      <c r="AX50" s="35"/>
      <c r="AY50" s="35"/>
      <c r="AZ50" s="35">
        <f t="shared" si="2"/>
        <v>4</v>
      </c>
      <c r="BA50" s="35">
        <f t="shared" si="3"/>
        <v>6</v>
      </c>
      <c r="BB50" s="36"/>
    </row>
    <row r="51" spans="1:54" s="29" customFormat="1" ht="18" customHeight="1">
      <c r="A51" s="55" t="s">
        <v>146</v>
      </c>
      <c r="B51" s="35">
        <f>B52+B53+B54+B55</f>
        <v>0</v>
      </c>
      <c r="C51" s="35">
        <f aca="true" t="shared" si="12" ref="C51:AT51">C52+C53+C54+C55</f>
        <v>0</v>
      </c>
      <c r="D51" s="35">
        <f t="shared" si="12"/>
        <v>0</v>
      </c>
      <c r="E51" s="35">
        <f t="shared" si="12"/>
        <v>0</v>
      </c>
      <c r="F51" s="35">
        <f t="shared" si="12"/>
        <v>0</v>
      </c>
      <c r="G51" s="35">
        <f t="shared" si="12"/>
        <v>0</v>
      </c>
      <c r="H51" s="35">
        <f t="shared" si="12"/>
        <v>0</v>
      </c>
      <c r="I51" s="35">
        <f t="shared" si="12"/>
        <v>0</v>
      </c>
      <c r="J51" s="35">
        <f t="shared" si="12"/>
        <v>0</v>
      </c>
      <c r="K51" s="35">
        <f t="shared" si="12"/>
        <v>0</v>
      </c>
      <c r="L51" s="35">
        <f t="shared" si="12"/>
        <v>0</v>
      </c>
      <c r="M51" s="35">
        <f t="shared" si="12"/>
        <v>0</v>
      </c>
      <c r="N51" s="35">
        <f t="shared" si="12"/>
        <v>0</v>
      </c>
      <c r="O51" s="35">
        <f t="shared" si="12"/>
        <v>0</v>
      </c>
      <c r="P51" s="35">
        <f t="shared" si="12"/>
        <v>0</v>
      </c>
      <c r="Q51" s="35">
        <f t="shared" si="12"/>
        <v>0</v>
      </c>
      <c r="R51" s="35">
        <f t="shared" si="12"/>
        <v>6</v>
      </c>
      <c r="S51" s="35">
        <f t="shared" si="12"/>
        <v>6</v>
      </c>
      <c r="T51" s="35">
        <f t="shared" si="12"/>
        <v>2</v>
      </c>
      <c r="U51" s="35">
        <f t="shared" si="12"/>
        <v>3</v>
      </c>
      <c r="V51" s="35">
        <f t="shared" si="12"/>
        <v>0</v>
      </c>
      <c r="W51" s="35">
        <f t="shared" si="12"/>
        <v>0</v>
      </c>
      <c r="X51" s="35">
        <f t="shared" si="12"/>
        <v>0</v>
      </c>
      <c r="Y51" s="35">
        <f t="shared" si="12"/>
        <v>0</v>
      </c>
      <c r="Z51" s="35">
        <f t="shared" si="12"/>
        <v>0</v>
      </c>
      <c r="AA51" s="35">
        <f t="shared" si="12"/>
        <v>0</v>
      </c>
      <c r="AB51" s="35">
        <f t="shared" si="12"/>
        <v>0</v>
      </c>
      <c r="AC51" s="35">
        <f t="shared" si="12"/>
        <v>0</v>
      </c>
      <c r="AD51" s="35">
        <f t="shared" si="12"/>
        <v>0</v>
      </c>
      <c r="AE51" s="35">
        <f t="shared" si="12"/>
        <v>0</v>
      </c>
      <c r="AF51" s="35">
        <f t="shared" si="12"/>
        <v>0</v>
      </c>
      <c r="AG51" s="35">
        <f t="shared" si="12"/>
        <v>0</v>
      </c>
      <c r="AH51" s="35">
        <f t="shared" si="12"/>
        <v>0</v>
      </c>
      <c r="AI51" s="35">
        <f t="shared" si="12"/>
        <v>0</v>
      </c>
      <c r="AJ51" s="35">
        <f t="shared" si="12"/>
        <v>0</v>
      </c>
      <c r="AK51" s="35">
        <f t="shared" si="12"/>
        <v>0</v>
      </c>
      <c r="AL51" s="35">
        <f t="shared" si="12"/>
        <v>0</v>
      </c>
      <c r="AM51" s="35">
        <f t="shared" si="12"/>
        <v>0</v>
      </c>
      <c r="AN51" s="35">
        <f t="shared" si="12"/>
        <v>0</v>
      </c>
      <c r="AO51" s="35">
        <f t="shared" si="12"/>
        <v>0</v>
      </c>
      <c r="AP51" s="35">
        <f t="shared" si="12"/>
        <v>0</v>
      </c>
      <c r="AQ51" s="35">
        <f t="shared" si="12"/>
        <v>0</v>
      </c>
      <c r="AR51" s="35">
        <f t="shared" si="12"/>
        <v>0</v>
      </c>
      <c r="AS51" s="35">
        <f t="shared" si="12"/>
        <v>0</v>
      </c>
      <c r="AT51" s="35">
        <f t="shared" si="12"/>
        <v>0</v>
      </c>
      <c r="AU51" s="35">
        <f>AU52+AU53+AU54+AU55</f>
        <v>0</v>
      </c>
      <c r="AV51" s="35">
        <f>AV52+AV53+AV54+AV55</f>
        <v>0</v>
      </c>
      <c r="AW51" s="35">
        <f>AW52+AW53+AW54+AW55</f>
        <v>0</v>
      </c>
      <c r="AX51" s="35">
        <f>AX52+AX53+AX54+AX55</f>
        <v>0</v>
      </c>
      <c r="AY51" s="35">
        <f>AY52+AY53+AY54+AY55</f>
        <v>0</v>
      </c>
      <c r="AZ51" s="35">
        <f t="shared" si="2"/>
        <v>8</v>
      </c>
      <c r="BA51" s="35">
        <f t="shared" si="3"/>
        <v>9</v>
      </c>
      <c r="BB51" s="36"/>
    </row>
    <row r="52" spans="1:54" s="29" customFormat="1" ht="18.75" customHeight="1">
      <c r="A52" s="55" t="s">
        <v>128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>
        <v>2</v>
      </c>
      <c r="S52" s="35">
        <v>2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>
        <f t="shared" si="2"/>
        <v>2</v>
      </c>
      <c r="BA52" s="35">
        <f t="shared" si="3"/>
        <v>2</v>
      </c>
      <c r="BB52" s="36"/>
    </row>
    <row r="53" spans="1:54" s="29" customFormat="1" ht="18.75" customHeight="1">
      <c r="A53" s="55" t="s">
        <v>179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>
        <v>1</v>
      </c>
      <c r="S53" s="35">
        <v>1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>
        <f t="shared" si="2"/>
        <v>1</v>
      </c>
      <c r="BA53" s="35">
        <f t="shared" si="3"/>
        <v>1</v>
      </c>
      <c r="BB53" s="36"/>
    </row>
    <row r="54" spans="1:54" s="29" customFormat="1" ht="15.75" customHeight="1">
      <c r="A54" s="55" t="s">
        <v>38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>
        <v>1</v>
      </c>
      <c r="S54" s="35">
        <v>1</v>
      </c>
      <c r="T54" s="35">
        <v>1</v>
      </c>
      <c r="U54" s="35">
        <v>1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>
        <f t="shared" si="2"/>
        <v>2</v>
      </c>
      <c r="BA54" s="35">
        <f t="shared" si="3"/>
        <v>2</v>
      </c>
      <c r="BB54" s="36"/>
    </row>
    <row r="55" spans="1:54" s="29" customFormat="1" ht="17.25" customHeight="1">
      <c r="A55" s="55" t="s">
        <v>44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>
        <v>2</v>
      </c>
      <c r="S55" s="35">
        <v>2</v>
      </c>
      <c r="T55" s="35">
        <v>1</v>
      </c>
      <c r="U55" s="35">
        <v>2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>
        <f t="shared" si="2"/>
        <v>3</v>
      </c>
      <c r="BA55" s="35">
        <f t="shared" si="3"/>
        <v>4</v>
      </c>
      <c r="BB55" s="36"/>
    </row>
    <row r="56" spans="1:54" s="29" customFormat="1" ht="17.25" customHeight="1">
      <c r="A56" s="55" t="s">
        <v>115</v>
      </c>
      <c r="B56" s="35"/>
      <c r="C56" s="35"/>
      <c r="D56" s="35"/>
      <c r="E56" s="35"/>
      <c r="F56" s="35"/>
      <c r="G56" s="35"/>
      <c r="H56" s="35">
        <v>1</v>
      </c>
      <c r="I56" s="35">
        <v>1</v>
      </c>
      <c r="J56" s="35"/>
      <c r="K56" s="35"/>
      <c r="L56" s="35"/>
      <c r="M56" s="35"/>
      <c r="N56" s="35"/>
      <c r="O56" s="35"/>
      <c r="P56" s="35"/>
      <c r="Q56" s="35"/>
      <c r="R56" s="35">
        <v>1</v>
      </c>
      <c r="S56" s="35">
        <v>2</v>
      </c>
      <c r="T56" s="35">
        <v>1</v>
      </c>
      <c r="U56" s="35">
        <v>1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>
        <v>1</v>
      </c>
      <c r="AM56" s="35">
        <v>1</v>
      </c>
      <c r="AN56" s="35"/>
      <c r="AO56" s="35"/>
      <c r="AP56" s="35"/>
      <c r="AQ56" s="35"/>
      <c r="AR56" s="35"/>
      <c r="AS56" s="35"/>
      <c r="AT56" s="35"/>
      <c r="AU56" s="35"/>
      <c r="AV56" s="35">
        <v>1</v>
      </c>
      <c r="AW56" s="35">
        <v>1</v>
      </c>
      <c r="AX56" s="35"/>
      <c r="AY56" s="35"/>
      <c r="AZ56" s="35">
        <f t="shared" si="2"/>
        <v>5</v>
      </c>
      <c r="BA56" s="35">
        <f t="shared" si="3"/>
        <v>6</v>
      </c>
      <c r="BB56" s="36"/>
    </row>
    <row r="57" spans="1:54" s="38" customFormat="1" ht="30">
      <c r="A57" s="54" t="s">
        <v>124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>
        <v>1</v>
      </c>
      <c r="AA57" s="32">
        <v>2</v>
      </c>
      <c r="AB57" s="32"/>
      <c r="AC57" s="32"/>
      <c r="AD57" s="32">
        <v>4</v>
      </c>
      <c r="AE57" s="32">
        <v>6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>
        <v>2</v>
      </c>
      <c r="AU57" s="32">
        <v>3</v>
      </c>
      <c r="AV57" s="32"/>
      <c r="AW57" s="32"/>
      <c r="AX57" s="32"/>
      <c r="AY57" s="32"/>
      <c r="AZ57" s="35">
        <f t="shared" si="2"/>
        <v>7</v>
      </c>
      <c r="BA57" s="35">
        <f t="shared" si="3"/>
        <v>11</v>
      </c>
      <c r="BB57" s="37"/>
    </row>
    <row r="58" spans="1:54" s="38" customFormat="1" ht="15.75">
      <c r="A58" s="56" t="s">
        <v>46</v>
      </c>
      <c r="B58" s="32">
        <f aca="true" t="shared" si="13" ref="B58:AG58">B7+B20+B27+B36++B39+B44+B48+B57</f>
        <v>8</v>
      </c>
      <c r="C58" s="32">
        <f t="shared" si="13"/>
        <v>8</v>
      </c>
      <c r="D58" s="32">
        <f t="shared" si="13"/>
        <v>3</v>
      </c>
      <c r="E58" s="32">
        <f t="shared" si="13"/>
        <v>3</v>
      </c>
      <c r="F58" s="32">
        <f t="shared" si="13"/>
        <v>2</v>
      </c>
      <c r="G58" s="32">
        <f t="shared" si="13"/>
        <v>2</v>
      </c>
      <c r="H58" s="32">
        <f t="shared" si="13"/>
        <v>3</v>
      </c>
      <c r="I58" s="32">
        <f t="shared" si="13"/>
        <v>3</v>
      </c>
      <c r="J58" s="32">
        <f t="shared" si="13"/>
        <v>4</v>
      </c>
      <c r="K58" s="32">
        <f t="shared" si="13"/>
        <v>5</v>
      </c>
      <c r="L58" s="32">
        <f t="shared" si="13"/>
        <v>2</v>
      </c>
      <c r="M58" s="32">
        <f t="shared" si="13"/>
        <v>3</v>
      </c>
      <c r="N58" s="32">
        <f t="shared" si="13"/>
        <v>1</v>
      </c>
      <c r="O58" s="32">
        <f t="shared" si="13"/>
        <v>1</v>
      </c>
      <c r="P58" s="32">
        <f t="shared" si="13"/>
        <v>3</v>
      </c>
      <c r="Q58" s="32">
        <f t="shared" si="13"/>
        <v>3</v>
      </c>
      <c r="R58" s="32">
        <f t="shared" si="13"/>
        <v>16</v>
      </c>
      <c r="S58" s="32">
        <f t="shared" si="13"/>
        <v>19</v>
      </c>
      <c r="T58" s="32">
        <f t="shared" si="13"/>
        <v>3</v>
      </c>
      <c r="U58" s="32">
        <f t="shared" si="13"/>
        <v>4</v>
      </c>
      <c r="V58" s="32">
        <f t="shared" si="13"/>
        <v>8</v>
      </c>
      <c r="W58" s="32">
        <f t="shared" si="13"/>
        <v>12</v>
      </c>
      <c r="X58" s="32">
        <f t="shared" si="13"/>
        <v>3</v>
      </c>
      <c r="Y58" s="32">
        <f t="shared" si="13"/>
        <v>4</v>
      </c>
      <c r="Z58" s="32">
        <f t="shared" si="13"/>
        <v>17</v>
      </c>
      <c r="AA58" s="32">
        <f t="shared" si="13"/>
        <v>23</v>
      </c>
      <c r="AB58" s="32">
        <f t="shared" si="13"/>
        <v>9</v>
      </c>
      <c r="AC58" s="32">
        <f t="shared" si="13"/>
        <v>13</v>
      </c>
      <c r="AD58" s="32">
        <f t="shared" si="13"/>
        <v>20</v>
      </c>
      <c r="AE58" s="32">
        <f t="shared" si="13"/>
        <v>25</v>
      </c>
      <c r="AF58" s="32">
        <f t="shared" si="13"/>
        <v>15</v>
      </c>
      <c r="AG58" s="32">
        <f t="shared" si="13"/>
        <v>16</v>
      </c>
      <c r="AH58" s="32">
        <f aca="true" t="shared" si="14" ref="AH58:AY58">AH7+AH20+AH27+AH36++AH39+AH44+AH48+AH57</f>
        <v>4</v>
      </c>
      <c r="AI58" s="32">
        <f t="shared" si="14"/>
        <v>4</v>
      </c>
      <c r="AJ58" s="32">
        <f t="shared" si="14"/>
        <v>11</v>
      </c>
      <c r="AK58" s="32">
        <f t="shared" si="14"/>
        <v>13</v>
      </c>
      <c r="AL58" s="32">
        <f t="shared" si="14"/>
        <v>36</v>
      </c>
      <c r="AM58" s="32">
        <f t="shared" si="14"/>
        <v>39</v>
      </c>
      <c r="AN58" s="32">
        <f t="shared" si="14"/>
        <v>10</v>
      </c>
      <c r="AO58" s="32">
        <f t="shared" si="14"/>
        <v>14</v>
      </c>
      <c r="AP58" s="32">
        <f t="shared" si="14"/>
        <v>37</v>
      </c>
      <c r="AQ58" s="32">
        <f t="shared" si="14"/>
        <v>46</v>
      </c>
      <c r="AR58" s="32">
        <f t="shared" si="14"/>
        <v>6</v>
      </c>
      <c r="AS58" s="32">
        <f t="shared" si="14"/>
        <v>6</v>
      </c>
      <c r="AT58" s="32">
        <f t="shared" si="14"/>
        <v>9</v>
      </c>
      <c r="AU58" s="32">
        <f t="shared" si="14"/>
        <v>13</v>
      </c>
      <c r="AV58" s="32">
        <f t="shared" si="14"/>
        <v>5</v>
      </c>
      <c r="AW58" s="32">
        <f t="shared" si="14"/>
        <v>6</v>
      </c>
      <c r="AX58" s="32">
        <f t="shared" si="14"/>
        <v>2</v>
      </c>
      <c r="AY58" s="32">
        <f t="shared" si="14"/>
        <v>2</v>
      </c>
      <c r="AZ58" s="35">
        <f t="shared" si="2"/>
        <v>237</v>
      </c>
      <c r="BA58" s="35">
        <f t="shared" si="3"/>
        <v>287</v>
      </c>
      <c r="BB58" s="37"/>
    </row>
    <row r="59" spans="1:54" s="29" customFormat="1" ht="15">
      <c r="A59" s="5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29" customFormat="1" ht="15">
      <c r="A60" s="5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29" customFormat="1" ht="15">
      <c r="A61" s="5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29" customFormat="1" ht="15">
      <c r="A62" s="5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29" customFormat="1" ht="15">
      <c r="A63" s="5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s="29" customFormat="1" ht="15">
      <c r="A64" s="5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s="29" customFormat="1" ht="15">
      <c r="A65" s="5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s="29" customFormat="1" ht="15">
      <c r="A66" s="5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s="29" customFormat="1" ht="15">
      <c r="A67" s="5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s="29" customFormat="1" ht="15">
      <c r="A68" s="5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s="29" customFormat="1" ht="15">
      <c r="A69" s="5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4" s="29" customFormat="1" ht="15">
      <c r="A70" s="5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29" customFormat="1" ht="15">
      <c r="A71" s="5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29" customFormat="1" ht="15">
      <c r="A72" s="5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29" customFormat="1" ht="15">
      <c r="A73" s="5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29" customFormat="1" ht="15">
      <c r="A74" s="5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29" customFormat="1" ht="15">
      <c r="A75" s="5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29" customFormat="1" ht="15">
      <c r="A76" s="5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77" spans="1:54" s="29" customFormat="1" ht="15">
      <c r="A77" s="5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</row>
    <row r="78" spans="1:54" s="29" customFormat="1" ht="15">
      <c r="A78" s="5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ht="14.25">
      <c r="A79" s="5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ht="14.25">
      <c r="A80" s="5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ht="14.25">
      <c r="A81" s="5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:54" ht="14.25">
      <c r="A82" s="5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1:54" ht="14.25">
      <c r="A83" s="5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ht="14.25">
      <c r="A84" s="57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4" ht="14.25">
      <c r="A85" s="57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1:54" ht="14.25">
      <c r="A86" s="57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 ht="14.25">
      <c r="A87" s="5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:54" ht="14.25">
      <c r="A88" s="5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</row>
    <row r="89" spans="1:54" ht="14.25">
      <c r="A89" s="5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 ht="14.25">
      <c r="A90" s="5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:54" ht="14.25">
      <c r="A91" s="5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</row>
    <row r="92" spans="1:54" ht="14.25">
      <c r="A92" s="5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</row>
    <row r="93" spans="1:54" ht="14.25">
      <c r="A93" s="57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54" ht="14.25">
      <c r="A94" s="5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</row>
    <row r="95" spans="1:54" ht="14.25">
      <c r="A95" s="5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1:54" ht="14.25">
      <c r="A96" s="57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</row>
    <row r="97" spans="1:54" ht="14.25">
      <c r="A97" s="5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ht="14.25">
      <c r="A98" s="5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ht="14.25">
      <c r="A99" s="5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ht="14.25">
      <c r="A100" s="57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 ht="14.25">
      <c r="A101" s="57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 ht="14.25">
      <c r="A102" s="5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ht="14.25">
      <c r="A103" s="5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ht="14.25">
      <c r="A104" s="57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 ht="14.25">
      <c r="A105" s="5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 ht="14.25">
      <c r="A106" s="57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 ht="14.25">
      <c r="A107" s="5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 ht="14.25">
      <c r="A108" s="5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 ht="14.25">
      <c r="A109" s="5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 ht="14.25">
      <c r="A110" s="57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 ht="14.25">
      <c r="A111" s="57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 ht="14.25">
      <c r="A112" s="57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 ht="14.25">
      <c r="A113" s="5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 ht="14.25">
      <c r="A114" s="5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 ht="14.25">
      <c r="A115" s="5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 ht="14.25">
      <c r="A116" s="5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 ht="14.25">
      <c r="A117" s="5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 ht="14.25">
      <c r="A118" s="5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 ht="14.25">
      <c r="A119" s="5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</row>
  </sheetData>
  <mergeCells count="30">
    <mergeCell ref="AX5:AY5"/>
    <mergeCell ref="A5:A6"/>
    <mergeCell ref="T5:U5"/>
    <mergeCell ref="L5:M5"/>
    <mergeCell ref="N5:O5"/>
    <mergeCell ref="P5:Q5"/>
    <mergeCell ref="B5:C5"/>
    <mergeCell ref="D5:E5"/>
    <mergeCell ref="F5:G5"/>
    <mergeCell ref="R5:S5"/>
    <mergeCell ref="H5:I5"/>
    <mergeCell ref="J5:K5"/>
    <mergeCell ref="V5:W5"/>
    <mergeCell ref="AN5:AO5"/>
    <mergeCell ref="AL5:AM5"/>
    <mergeCell ref="AJ5:AK5"/>
    <mergeCell ref="AH5:AI5"/>
    <mergeCell ref="AF5:AG5"/>
    <mergeCell ref="AD5:AE5"/>
    <mergeCell ref="AB5:AC5"/>
    <mergeCell ref="AZ5:BA5"/>
    <mergeCell ref="A1:BA1"/>
    <mergeCell ref="A2:BA2"/>
    <mergeCell ref="A3:BA3"/>
    <mergeCell ref="AP5:AQ5"/>
    <mergeCell ref="AR5:AS5"/>
    <mergeCell ref="AV5:AW5"/>
    <mergeCell ref="AT5:AU5"/>
    <mergeCell ref="Z5:AA5"/>
    <mergeCell ref="X5:Y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7" r:id="rId1"/>
  <rowBreaks count="1" manualBreakCount="1">
    <brk id="35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Y586"/>
  <sheetViews>
    <sheetView tabSelected="1" zoomScale="75" zoomScaleNormal="75" zoomScaleSheetLayoutView="75" workbookViewId="0" topLeftCell="AD12">
      <selection activeCell="AP28" sqref="AP28"/>
    </sheetView>
  </sheetViews>
  <sheetFormatPr defaultColWidth="9.00390625" defaultRowHeight="12.75"/>
  <cols>
    <col min="1" max="1" width="26.875" style="52" customWidth="1"/>
    <col min="2" max="39" width="3.75390625" style="2" customWidth="1"/>
    <col min="40" max="41" width="3.75390625" style="0" customWidth="1"/>
    <col min="42" max="42" width="48.75390625" style="0" customWidth="1"/>
  </cols>
  <sheetData>
    <row r="1" spans="1:51" ht="15.75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1" ht="15.75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ht="15.75">
      <c r="A3" s="93" t="s">
        <v>137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21"/>
      <c r="AQ3" s="21"/>
      <c r="AR3" s="21"/>
      <c r="AS3" s="21"/>
      <c r="AT3" s="21"/>
      <c r="AU3" s="21"/>
      <c r="AV3" s="21"/>
      <c r="AW3" s="21"/>
      <c r="AX3" s="21"/>
      <c r="AY3" s="21"/>
    </row>
    <row r="4" spans="1:41" ht="15">
      <c r="A4" s="4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29"/>
      <c r="AO4" s="29"/>
    </row>
    <row r="5" spans="1:41" s="47" customFormat="1" ht="25.5" customHeight="1">
      <c r="A5" s="98" t="s">
        <v>54</v>
      </c>
      <c r="B5" s="96" t="s">
        <v>94</v>
      </c>
      <c r="C5" s="97"/>
      <c r="D5" s="96" t="s">
        <v>95</v>
      </c>
      <c r="E5" s="97"/>
      <c r="F5" s="96" t="s">
        <v>96</v>
      </c>
      <c r="G5" s="97"/>
      <c r="H5" s="96" t="s">
        <v>97</v>
      </c>
      <c r="I5" s="97"/>
      <c r="J5" s="96" t="s">
        <v>98</v>
      </c>
      <c r="K5" s="97"/>
      <c r="L5" s="96" t="s">
        <v>99</v>
      </c>
      <c r="M5" s="97"/>
      <c r="N5" s="96" t="s">
        <v>100</v>
      </c>
      <c r="O5" s="97"/>
      <c r="P5" s="96" t="s">
        <v>101</v>
      </c>
      <c r="Q5" s="97"/>
      <c r="R5" s="96" t="s">
        <v>102</v>
      </c>
      <c r="S5" s="97"/>
      <c r="T5" s="96" t="s">
        <v>103</v>
      </c>
      <c r="U5" s="97"/>
      <c r="V5" s="96" t="s">
        <v>104</v>
      </c>
      <c r="W5" s="97"/>
      <c r="X5" s="96" t="s">
        <v>105</v>
      </c>
      <c r="Y5" s="97"/>
      <c r="Z5" s="96" t="s">
        <v>106</v>
      </c>
      <c r="AA5" s="97"/>
      <c r="AB5" s="96" t="s">
        <v>107</v>
      </c>
      <c r="AC5" s="97"/>
      <c r="AD5" s="96" t="s">
        <v>108</v>
      </c>
      <c r="AE5" s="97"/>
      <c r="AF5" s="96" t="s">
        <v>109</v>
      </c>
      <c r="AG5" s="97"/>
      <c r="AH5" s="96" t="s">
        <v>110</v>
      </c>
      <c r="AI5" s="97"/>
      <c r="AJ5" s="96" t="s">
        <v>111</v>
      </c>
      <c r="AK5" s="97"/>
      <c r="AL5" s="96" t="s">
        <v>112</v>
      </c>
      <c r="AM5" s="97"/>
      <c r="AN5" s="96" t="s">
        <v>69</v>
      </c>
      <c r="AO5" s="97"/>
    </row>
    <row r="6" spans="1:41" s="47" customFormat="1" ht="11.25" customHeight="1">
      <c r="A6" s="99"/>
      <c r="B6" s="10" t="s">
        <v>47</v>
      </c>
      <c r="C6" s="10" t="s">
        <v>48</v>
      </c>
      <c r="D6" s="10" t="s">
        <v>47</v>
      </c>
      <c r="E6" s="10" t="s">
        <v>48</v>
      </c>
      <c r="F6" s="10" t="s">
        <v>47</v>
      </c>
      <c r="G6" s="10" t="s">
        <v>48</v>
      </c>
      <c r="H6" s="10" t="s">
        <v>47</v>
      </c>
      <c r="I6" s="10" t="s">
        <v>48</v>
      </c>
      <c r="J6" s="10" t="s">
        <v>47</v>
      </c>
      <c r="K6" s="10" t="s">
        <v>48</v>
      </c>
      <c r="L6" s="10" t="s">
        <v>47</v>
      </c>
      <c r="M6" s="10" t="s">
        <v>48</v>
      </c>
      <c r="N6" s="10" t="s">
        <v>47</v>
      </c>
      <c r="O6" s="10" t="s">
        <v>48</v>
      </c>
      <c r="P6" s="10" t="s">
        <v>47</v>
      </c>
      <c r="Q6" s="10" t="s">
        <v>48</v>
      </c>
      <c r="R6" s="10" t="s">
        <v>47</v>
      </c>
      <c r="S6" s="10" t="s">
        <v>48</v>
      </c>
      <c r="T6" s="10" t="s">
        <v>47</v>
      </c>
      <c r="U6" s="10" t="s">
        <v>48</v>
      </c>
      <c r="V6" s="10" t="s">
        <v>47</v>
      </c>
      <c r="W6" s="10" t="s">
        <v>48</v>
      </c>
      <c r="X6" s="10" t="s">
        <v>47</v>
      </c>
      <c r="Y6" s="10" t="s">
        <v>48</v>
      </c>
      <c r="Z6" s="10" t="s">
        <v>47</v>
      </c>
      <c r="AA6" s="10" t="s">
        <v>48</v>
      </c>
      <c r="AB6" s="10" t="s">
        <v>47</v>
      </c>
      <c r="AC6" s="10" t="s">
        <v>48</v>
      </c>
      <c r="AD6" s="10" t="s">
        <v>47</v>
      </c>
      <c r="AE6" s="10" t="s">
        <v>48</v>
      </c>
      <c r="AF6" s="10" t="s">
        <v>47</v>
      </c>
      <c r="AG6" s="10" t="s">
        <v>48</v>
      </c>
      <c r="AH6" s="10" t="s">
        <v>47</v>
      </c>
      <c r="AI6" s="10" t="s">
        <v>48</v>
      </c>
      <c r="AJ6" s="10" t="s">
        <v>47</v>
      </c>
      <c r="AK6" s="10" t="s">
        <v>48</v>
      </c>
      <c r="AL6" s="10" t="s">
        <v>47</v>
      </c>
      <c r="AM6" s="10" t="s">
        <v>48</v>
      </c>
      <c r="AN6" s="10" t="s">
        <v>47</v>
      </c>
      <c r="AO6" s="10" t="s">
        <v>48</v>
      </c>
    </row>
    <row r="7" spans="1:77" s="81" customFormat="1" ht="29.25" customHeight="1">
      <c r="A7" s="77" t="s">
        <v>0</v>
      </c>
      <c r="B7" s="78">
        <f>B8</f>
        <v>0</v>
      </c>
      <c r="C7" s="78">
        <f aca="true" t="shared" si="0" ref="C7:AM7">C8</f>
        <v>0</v>
      </c>
      <c r="D7" s="78">
        <f t="shared" si="0"/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1</v>
      </c>
      <c r="O7" s="78">
        <f t="shared" si="0"/>
        <v>1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8">
        <f t="shared" si="0"/>
        <v>0</v>
      </c>
      <c r="W7" s="78">
        <f t="shared" si="0"/>
        <v>0</v>
      </c>
      <c r="X7" s="78">
        <f t="shared" si="0"/>
        <v>0</v>
      </c>
      <c r="Y7" s="78">
        <f t="shared" si="0"/>
        <v>0</v>
      </c>
      <c r="Z7" s="78">
        <f t="shared" si="0"/>
        <v>0</v>
      </c>
      <c r="AA7" s="78">
        <f t="shared" si="0"/>
        <v>0</v>
      </c>
      <c r="AB7" s="78">
        <f t="shared" si="0"/>
        <v>0</v>
      </c>
      <c r="AC7" s="78">
        <f t="shared" si="0"/>
        <v>0</v>
      </c>
      <c r="AD7" s="78">
        <f t="shared" si="0"/>
        <v>0</v>
      </c>
      <c r="AE7" s="78">
        <f t="shared" si="0"/>
        <v>0</v>
      </c>
      <c r="AF7" s="78">
        <f t="shared" si="0"/>
        <v>0</v>
      </c>
      <c r="AG7" s="78">
        <f t="shared" si="0"/>
        <v>0</v>
      </c>
      <c r="AH7" s="78">
        <f t="shared" si="0"/>
        <v>0</v>
      </c>
      <c r="AI7" s="78">
        <f t="shared" si="0"/>
        <v>0</v>
      </c>
      <c r="AJ7" s="78">
        <f t="shared" si="0"/>
        <v>0</v>
      </c>
      <c r="AK7" s="78">
        <f t="shared" si="0"/>
        <v>0</v>
      </c>
      <c r="AL7" s="78">
        <f t="shared" si="0"/>
        <v>0</v>
      </c>
      <c r="AM7" s="78">
        <f t="shared" si="0"/>
        <v>0</v>
      </c>
      <c r="AN7" s="78">
        <f>B7+D7+F7+H7+J7+L7+N7+P7+R7+T7+V7+X7+Z7+AB7+AD7+AF7+AH7+AJ7+AL7</f>
        <v>1</v>
      </c>
      <c r="AO7" s="78">
        <f>C7+E7+G7+I7+K7+M7+O7+Q7+S7+U7+W7+Y7+AA7+AC7+AE7+AG7+AI7+AK7+AM7</f>
        <v>1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</row>
    <row r="8" spans="1:77" s="47" customFormat="1" ht="14.25" customHeight="1">
      <c r="A8" s="58" t="s">
        <v>149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>
        <v>1</v>
      </c>
      <c r="O8" s="61">
        <v>1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78">
        <f aca="true" t="shared" si="1" ref="AN8:AN24">B8+D8+F8+H8+J8+L8+N8+P8+R8+T8+V8+X8+Z8+AB8+AD8+AF8+AH8+AJ8+AL8</f>
        <v>1</v>
      </c>
      <c r="AO8" s="78">
        <f aca="true" t="shared" si="2" ref="AO8:AO24">C8+E8+G8+I8+K8+M8+O8+Q8+S8+U8+W8+Y8+AA8+AC8+AE8+AG8+AI8+AK8+AM8</f>
        <v>1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</row>
    <row r="9" spans="1:55" s="15" customFormat="1" ht="16.5" customHeight="1">
      <c r="A9" s="59" t="s">
        <v>14</v>
      </c>
      <c r="B9" s="11">
        <f>B10+B11</f>
        <v>3</v>
      </c>
      <c r="C9" s="11">
        <f aca="true" t="shared" si="3" ref="C9:AM9">C10+C11</f>
        <v>4</v>
      </c>
      <c r="D9" s="11">
        <f t="shared" si="3"/>
        <v>0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  <c r="J9" s="11">
        <f t="shared" si="3"/>
        <v>1</v>
      </c>
      <c r="K9" s="11">
        <f t="shared" si="3"/>
        <v>1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  <c r="Q9" s="11">
        <f t="shared" si="3"/>
        <v>0</v>
      </c>
      <c r="R9" s="11">
        <f t="shared" si="3"/>
        <v>0</v>
      </c>
      <c r="S9" s="11">
        <f t="shared" si="3"/>
        <v>0</v>
      </c>
      <c r="T9" s="11">
        <f t="shared" si="3"/>
        <v>1</v>
      </c>
      <c r="U9" s="11">
        <f t="shared" si="3"/>
        <v>1</v>
      </c>
      <c r="V9" s="11">
        <f t="shared" si="3"/>
        <v>1</v>
      </c>
      <c r="W9" s="11">
        <f t="shared" si="3"/>
        <v>1</v>
      </c>
      <c r="X9" s="11">
        <f t="shared" si="3"/>
        <v>1</v>
      </c>
      <c r="Y9" s="11">
        <f t="shared" si="3"/>
        <v>1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1</v>
      </c>
      <c r="AM9" s="11">
        <f t="shared" si="3"/>
        <v>1</v>
      </c>
      <c r="AN9" s="78">
        <f t="shared" si="1"/>
        <v>8</v>
      </c>
      <c r="AO9" s="78">
        <f t="shared" si="2"/>
        <v>9</v>
      </c>
      <c r="AP9" s="63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77" ht="14.25" customHeight="1">
      <c r="A10" s="60" t="s">
        <v>156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v>1</v>
      </c>
      <c r="U10" s="26">
        <v>1</v>
      </c>
      <c r="V10" s="26">
        <v>1</v>
      </c>
      <c r="W10" s="26">
        <v>1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78">
        <f t="shared" si="1"/>
        <v>2</v>
      </c>
      <c r="AO10" s="78">
        <f t="shared" si="2"/>
        <v>2</v>
      </c>
      <c r="AP10" s="64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</row>
    <row r="11" spans="1:77" ht="27.75" customHeight="1">
      <c r="A11" s="60" t="s">
        <v>157</v>
      </c>
      <c r="B11" s="26">
        <v>3</v>
      </c>
      <c r="C11" s="26">
        <v>4</v>
      </c>
      <c r="D11" s="26"/>
      <c r="E11" s="26"/>
      <c r="F11" s="26"/>
      <c r="G11" s="26"/>
      <c r="H11" s="26"/>
      <c r="I11" s="26"/>
      <c r="J11" s="26">
        <v>1</v>
      </c>
      <c r="K11" s="26">
        <v>1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v>1</v>
      </c>
      <c r="Y11" s="26">
        <v>1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1</v>
      </c>
      <c r="AM11" s="26">
        <v>1</v>
      </c>
      <c r="AN11" s="78">
        <f t="shared" si="1"/>
        <v>6</v>
      </c>
      <c r="AO11" s="78">
        <f t="shared" si="2"/>
        <v>7</v>
      </c>
      <c r="AP11" s="64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</row>
    <row r="12" spans="1:42" s="15" customFormat="1" ht="14.25" customHeight="1">
      <c r="A12" s="49" t="s">
        <v>20</v>
      </c>
      <c r="B12" s="11">
        <f>B13+B14+B15+B16</f>
        <v>0</v>
      </c>
      <c r="C12" s="11">
        <f aca="true" t="shared" si="4" ref="C12:AM12">C13+C14+C15+C16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1</v>
      </c>
      <c r="I12" s="11">
        <f t="shared" si="4"/>
        <v>1</v>
      </c>
      <c r="J12" s="11">
        <f t="shared" si="4"/>
        <v>0</v>
      </c>
      <c r="K12" s="11">
        <f t="shared" si="4"/>
        <v>0</v>
      </c>
      <c r="L12" s="11">
        <f t="shared" si="4"/>
        <v>1</v>
      </c>
      <c r="M12" s="11">
        <f t="shared" si="4"/>
        <v>1</v>
      </c>
      <c r="N12" s="11">
        <f t="shared" si="4"/>
        <v>1</v>
      </c>
      <c r="O12" s="11">
        <f t="shared" si="4"/>
        <v>1</v>
      </c>
      <c r="P12" s="11">
        <f t="shared" si="4"/>
        <v>1</v>
      </c>
      <c r="Q12" s="11">
        <f t="shared" si="4"/>
        <v>1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1</v>
      </c>
      <c r="AC12" s="11">
        <f t="shared" si="4"/>
        <v>1</v>
      </c>
      <c r="AD12" s="11">
        <f t="shared" si="4"/>
        <v>1</v>
      </c>
      <c r="AE12" s="11">
        <f t="shared" si="4"/>
        <v>1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78">
        <f t="shared" si="1"/>
        <v>6</v>
      </c>
      <c r="AO12" s="78">
        <f t="shared" si="2"/>
        <v>6</v>
      </c>
      <c r="AP12" s="16"/>
    </row>
    <row r="13" spans="1:77" ht="13.5" customHeight="1">
      <c r="A13" s="50" t="s">
        <v>147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1</v>
      </c>
      <c r="O13" s="26">
        <v>1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>
        <v>1</v>
      </c>
      <c r="AC13" s="26">
        <v>1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78">
        <f t="shared" si="1"/>
        <v>2</v>
      </c>
      <c r="AO13" s="78">
        <f t="shared" si="2"/>
        <v>2</v>
      </c>
      <c r="AP13" s="9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</row>
    <row r="14" spans="1:77" ht="14.25" customHeight="1">
      <c r="A14" s="50" t="s">
        <v>148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v>1</v>
      </c>
      <c r="Q14" s="26">
        <v>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78">
        <f t="shared" si="1"/>
        <v>1</v>
      </c>
      <c r="AO14" s="78">
        <f t="shared" si="2"/>
        <v>1</v>
      </c>
      <c r="AP14" s="9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</row>
    <row r="15" spans="1:77" ht="16.5" customHeight="1">
      <c r="A15" s="50" t="s">
        <v>150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>
        <v>1</v>
      </c>
      <c r="AE15" s="26">
        <v>1</v>
      </c>
      <c r="AF15" s="26"/>
      <c r="AG15" s="26"/>
      <c r="AH15" s="26"/>
      <c r="AI15" s="26"/>
      <c r="AJ15" s="26"/>
      <c r="AK15" s="26"/>
      <c r="AL15" s="26"/>
      <c r="AM15" s="26"/>
      <c r="AN15" s="78">
        <f t="shared" si="1"/>
        <v>1</v>
      </c>
      <c r="AO15" s="78">
        <f t="shared" si="2"/>
        <v>1</v>
      </c>
      <c r="AP15" s="9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7" ht="15" customHeight="1">
      <c r="A16" s="50" t="s">
        <v>151</v>
      </c>
      <c r="B16" s="26"/>
      <c r="C16" s="26"/>
      <c r="D16" s="26"/>
      <c r="E16" s="26"/>
      <c r="F16" s="26"/>
      <c r="G16" s="26"/>
      <c r="H16" s="26">
        <v>1</v>
      </c>
      <c r="I16" s="26">
        <v>1</v>
      </c>
      <c r="J16" s="26"/>
      <c r="K16" s="26"/>
      <c r="L16" s="26">
        <v>1</v>
      </c>
      <c r="M16" s="26">
        <v>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78">
        <f t="shared" si="1"/>
        <v>2</v>
      </c>
      <c r="AO16" s="78">
        <f t="shared" si="2"/>
        <v>2</v>
      </c>
      <c r="AP16" s="9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</row>
    <row r="17" spans="1:42" s="15" customFormat="1" ht="40.5" customHeight="1">
      <c r="A17" s="49" t="s">
        <v>158</v>
      </c>
      <c r="B17" s="11">
        <f>B18</f>
        <v>0</v>
      </c>
      <c r="C17" s="11">
        <f aca="true" t="shared" si="5" ref="C17:AM17">C18</f>
        <v>0</v>
      </c>
      <c r="D17" s="11">
        <f t="shared" si="5"/>
        <v>1</v>
      </c>
      <c r="E17" s="11">
        <f t="shared" si="5"/>
        <v>1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  <c r="N17" s="11">
        <f t="shared" si="5"/>
        <v>0</v>
      </c>
      <c r="O17" s="11">
        <f t="shared" si="5"/>
        <v>0</v>
      </c>
      <c r="P17" s="11">
        <f t="shared" si="5"/>
        <v>0</v>
      </c>
      <c r="Q17" s="11">
        <f t="shared" si="5"/>
        <v>0</v>
      </c>
      <c r="R17" s="11">
        <f t="shared" si="5"/>
        <v>2</v>
      </c>
      <c r="S17" s="11">
        <f t="shared" si="5"/>
        <v>2</v>
      </c>
      <c r="T17" s="11">
        <f t="shared" si="5"/>
        <v>0</v>
      </c>
      <c r="U17" s="11">
        <f t="shared" si="5"/>
        <v>0</v>
      </c>
      <c r="V17" s="11">
        <f t="shared" si="5"/>
        <v>0</v>
      </c>
      <c r="W17" s="11">
        <f t="shared" si="5"/>
        <v>0</v>
      </c>
      <c r="X17" s="11">
        <f t="shared" si="5"/>
        <v>1</v>
      </c>
      <c r="Y17" s="11">
        <f t="shared" si="5"/>
        <v>1</v>
      </c>
      <c r="Z17" s="11">
        <f t="shared" si="5"/>
        <v>1</v>
      </c>
      <c r="AA17" s="11">
        <f t="shared" si="5"/>
        <v>1</v>
      </c>
      <c r="AB17" s="11">
        <f t="shared" si="5"/>
        <v>0</v>
      </c>
      <c r="AC17" s="11">
        <f t="shared" si="5"/>
        <v>0</v>
      </c>
      <c r="AD17" s="11">
        <f t="shared" si="5"/>
        <v>0</v>
      </c>
      <c r="AE17" s="11">
        <f t="shared" si="5"/>
        <v>0</v>
      </c>
      <c r="AF17" s="11">
        <f t="shared" si="5"/>
        <v>0</v>
      </c>
      <c r="AG17" s="11">
        <f t="shared" si="5"/>
        <v>0</v>
      </c>
      <c r="AH17" s="11">
        <f t="shared" si="5"/>
        <v>0</v>
      </c>
      <c r="AI17" s="11">
        <f t="shared" si="5"/>
        <v>0</v>
      </c>
      <c r="AJ17" s="11">
        <f t="shared" si="5"/>
        <v>0</v>
      </c>
      <c r="AK17" s="11">
        <f t="shared" si="5"/>
        <v>0</v>
      </c>
      <c r="AL17" s="11">
        <f t="shared" si="5"/>
        <v>0</v>
      </c>
      <c r="AM17" s="11">
        <f t="shared" si="5"/>
        <v>0</v>
      </c>
      <c r="AN17" s="78">
        <f t="shared" si="1"/>
        <v>5</v>
      </c>
      <c r="AO17" s="78">
        <f t="shared" si="2"/>
        <v>5</v>
      </c>
      <c r="AP17" s="16"/>
    </row>
    <row r="18" spans="1:77" ht="30" customHeight="1">
      <c r="A18" s="50" t="s">
        <v>88</v>
      </c>
      <c r="B18" s="26"/>
      <c r="C18" s="26"/>
      <c r="D18" s="26">
        <v>1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2</v>
      </c>
      <c r="S18" s="26">
        <v>2</v>
      </c>
      <c r="T18" s="26"/>
      <c r="U18" s="26"/>
      <c r="V18" s="26"/>
      <c r="W18" s="26"/>
      <c r="X18" s="26">
        <v>1</v>
      </c>
      <c r="Y18" s="26">
        <v>1</v>
      </c>
      <c r="Z18" s="26">
        <v>1</v>
      </c>
      <c r="AA18" s="26">
        <v>1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78">
        <f t="shared" si="1"/>
        <v>5</v>
      </c>
      <c r="AO18" s="78">
        <f t="shared" si="2"/>
        <v>5</v>
      </c>
      <c r="AP18" s="9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42" s="15" customFormat="1" ht="15" customHeight="1">
      <c r="A19" s="49" t="s">
        <v>153</v>
      </c>
      <c r="B19" s="11">
        <f>B20</f>
        <v>0</v>
      </c>
      <c r="C19" s="11">
        <f aca="true" t="shared" si="6" ref="C19:AM19">C20</f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6"/>
        <v>0</v>
      </c>
      <c r="J19" s="11">
        <f t="shared" si="6"/>
        <v>0</v>
      </c>
      <c r="K19" s="11">
        <f t="shared" si="6"/>
        <v>0</v>
      </c>
      <c r="L19" s="11">
        <f t="shared" si="6"/>
        <v>0</v>
      </c>
      <c r="M19" s="11">
        <f t="shared" si="6"/>
        <v>0</v>
      </c>
      <c r="N19" s="11">
        <f t="shared" si="6"/>
        <v>1</v>
      </c>
      <c r="O19" s="11">
        <f t="shared" si="6"/>
        <v>1</v>
      </c>
      <c r="P19" s="11">
        <f t="shared" si="6"/>
        <v>0</v>
      </c>
      <c r="Q19" s="11">
        <f t="shared" si="6"/>
        <v>0</v>
      </c>
      <c r="R19" s="11">
        <f t="shared" si="6"/>
        <v>0</v>
      </c>
      <c r="S19" s="11">
        <f t="shared" si="6"/>
        <v>0</v>
      </c>
      <c r="T19" s="11">
        <f t="shared" si="6"/>
        <v>0</v>
      </c>
      <c r="U19" s="11">
        <f t="shared" si="6"/>
        <v>0</v>
      </c>
      <c r="V19" s="11">
        <f t="shared" si="6"/>
        <v>0</v>
      </c>
      <c r="W19" s="11">
        <f t="shared" si="6"/>
        <v>0</v>
      </c>
      <c r="X19" s="11">
        <f t="shared" si="6"/>
        <v>0</v>
      </c>
      <c r="Y19" s="11">
        <f t="shared" si="6"/>
        <v>0</v>
      </c>
      <c r="Z19" s="11">
        <f t="shared" si="6"/>
        <v>0</v>
      </c>
      <c r="AA19" s="11">
        <f t="shared" si="6"/>
        <v>0</v>
      </c>
      <c r="AB19" s="11">
        <f t="shared" si="6"/>
        <v>0</v>
      </c>
      <c r="AC19" s="11">
        <f t="shared" si="6"/>
        <v>0</v>
      </c>
      <c r="AD19" s="11">
        <f t="shared" si="6"/>
        <v>0</v>
      </c>
      <c r="AE19" s="11">
        <f t="shared" si="6"/>
        <v>0</v>
      </c>
      <c r="AF19" s="11">
        <f t="shared" si="6"/>
        <v>0</v>
      </c>
      <c r="AG19" s="11">
        <f t="shared" si="6"/>
        <v>0</v>
      </c>
      <c r="AH19" s="11">
        <f t="shared" si="6"/>
        <v>0</v>
      </c>
      <c r="AI19" s="11">
        <f t="shared" si="6"/>
        <v>0</v>
      </c>
      <c r="AJ19" s="11">
        <f t="shared" si="6"/>
        <v>0</v>
      </c>
      <c r="AK19" s="11">
        <f t="shared" si="6"/>
        <v>0</v>
      </c>
      <c r="AL19" s="11">
        <f t="shared" si="6"/>
        <v>0</v>
      </c>
      <c r="AM19" s="11">
        <f t="shared" si="6"/>
        <v>0</v>
      </c>
      <c r="AN19" s="78">
        <f t="shared" si="1"/>
        <v>1</v>
      </c>
      <c r="AO19" s="78">
        <f t="shared" si="2"/>
        <v>1</v>
      </c>
      <c r="AP19" s="16"/>
    </row>
    <row r="20" spans="1:77" ht="29.25" customHeight="1">
      <c r="A20" s="50" t="s">
        <v>154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>
        <v>1</v>
      </c>
      <c r="O20" s="26">
        <v>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78">
        <f t="shared" si="1"/>
        <v>1</v>
      </c>
      <c r="AO20" s="78">
        <f t="shared" si="2"/>
        <v>1</v>
      </c>
      <c r="AP20" s="9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</row>
    <row r="21" spans="1:42" s="15" customFormat="1" ht="29.25" customHeight="1">
      <c r="A21" s="49" t="s">
        <v>155</v>
      </c>
      <c r="B21" s="11">
        <f>B22</f>
        <v>0</v>
      </c>
      <c r="C21" s="11">
        <f aca="true" t="shared" si="7" ref="C21:AL21">C22</f>
        <v>0</v>
      </c>
      <c r="D21" s="11">
        <f t="shared" si="7"/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>
        <f t="shared" si="7"/>
        <v>1</v>
      </c>
      <c r="O21" s="11">
        <f t="shared" si="7"/>
        <v>1</v>
      </c>
      <c r="P21" s="11">
        <f t="shared" si="7"/>
        <v>0</v>
      </c>
      <c r="Q21" s="11">
        <f t="shared" si="7"/>
        <v>0</v>
      </c>
      <c r="R21" s="11">
        <f t="shared" si="7"/>
        <v>0</v>
      </c>
      <c r="S21" s="11">
        <f t="shared" si="7"/>
        <v>0</v>
      </c>
      <c r="T21" s="11">
        <f t="shared" si="7"/>
        <v>0</v>
      </c>
      <c r="U21" s="11">
        <f t="shared" si="7"/>
        <v>0</v>
      </c>
      <c r="V21" s="11">
        <f t="shared" si="7"/>
        <v>0</v>
      </c>
      <c r="W21" s="11">
        <f t="shared" si="7"/>
        <v>0</v>
      </c>
      <c r="X21" s="11">
        <f t="shared" si="7"/>
        <v>0</v>
      </c>
      <c r="Y21" s="11">
        <f t="shared" si="7"/>
        <v>0</v>
      </c>
      <c r="Z21" s="11">
        <f t="shared" si="7"/>
        <v>0</v>
      </c>
      <c r="AA21" s="11">
        <f t="shared" si="7"/>
        <v>0</v>
      </c>
      <c r="AB21" s="11">
        <f t="shared" si="7"/>
        <v>0</v>
      </c>
      <c r="AC21" s="11">
        <f t="shared" si="7"/>
        <v>0</v>
      </c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>AM22</f>
        <v>0</v>
      </c>
      <c r="AN21" s="78">
        <f t="shared" si="1"/>
        <v>1</v>
      </c>
      <c r="AO21" s="78">
        <f t="shared" si="2"/>
        <v>1</v>
      </c>
      <c r="AP21" s="16"/>
    </row>
    <row r="22" spans="1:77" ht="15" customHeight="1">
      <c r="A22" s="50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v>1</v>
      </c>
      <c r="O22" s="26">
        <v>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78">
        <f t="shared" si="1"/>
        <v>1</v>
      </c>
      <c r="AO22" s="78">
        <f t="shared" si="2"/>
        <v>1</v>
      </c>
      <c r="AP22" s="9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</row>
    <row r="23" spans="1:42" s="15" customFormat="1" ht="27" customHeight="1">
      <c r="A23" s="79" t="s">
        <v>45</v>
      </c>
      <c r="B23" s="11">
        <v>5</v>
      </c>
      <c r="C23" s="11">
        <v>5</v>
      </c>
      <c r="D23" s="11"/>
      <c r="E23" s="11"/>
      <c r="F23" s="11"/>
      <c r="G23" s="11">
        <v>0</v>
      </c>
      <c r="H23" s="11">
        <v>1</v>
      </c>
      <c r="I23" s="11">
        <v>1</v>
      </c>
      <c r="J23" s="11"/>
      <c r="K23" s="11"/>
      <c r="L23" s="11">
        <v>3</v>
      </c>
      <c r="M23" s="11">
        <v>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>
        <v>2</v>
      </c>
      <c r="AK23" s="11">
        <v>4</v>
      </c>
      <c r="AL23" s="11"/>
      <c r="AM23" s="11"/>
      <c r="AN23" s="78">
        <f t="shared" si="1"/>
        <v>11</v>
      </c>
      <c r="AO23" s="78">
        <f t="shared" si="2"/>
        <v>15</v>
      </c>
      <c r="AP23" s="16"/>
    </row>
    <row r="24" spans="1:41" s="74" customFormat="1" ht="12.75">
      <c r="A24" s="82" t="s">
        <v>46</v>
      </c>
      <c r="B24" s="83">
        <f aca="true" t="shared" si="8" ref="B24:AM24">B7+B9+B12+B17+B19+B21+B23</f>
        <v>8</v>
      </c>
      <c r="C24" s="83">
        <f t="shared" si="8"/>
        <v>9</v>
      </c>
      <c r="D24" s="83">
        <f t="shared" si="8"/>
        <v>1</v>
      </c>
      <c r="E24" s="83">
        <f t="shared" si="8"/>
        <v>1</v>
      </c>
      <c r="F24" s="83">
        <f t="shared" si="8"/>
        <v>0</v>
      </c>
      <c r="G24" s="83">
        <f t="shared" si="8"/>
        <v>0</v>
      </c>
      <c r="H24" s="83">
        <f t="shared" si="8"/>
        <v>2</v>
      </c>
      <c r="I24" s="83">
        <f t="shared" si="8"/>
        <v>2</v>
      </c>
      <c r="J24" s="83">
        <f t="shared" si="8"/>
        <v>1</v>
      </c>
      <c r="K24" s="83">
        <f t="shared" si="8"/>
        <v>1</v>
      </c>
      <c r="L24" s="83">
        <f t="shared" si="8"/>
        <v>4</v>
      </c>
      <c r="M24" s="83">
        <f t="shared" si="8"/>
        <v>6</v>
      </c>
      <c r="N24" s="83">
        <f t="shared" si="8"/>
        <v>4</v>
      </c>
      <c r="O24" s="83">
        <f t="shared" si="8"/>
        <v>4</v>
      </c>
      <c r="P24" s="83">
        <f t="shared" si="8"/>
        <v>1</v>
      </c>
      <c r="Q24" s="83">
        <f t="shared" si="8"/>
        <v>1</v>
      </c>
      <c r="R24" s="83">
        <f t="shared" si="8"/>
        <v>2</v>
      </c>
      <c r="S24" s="83">
        <f t="shared" si="8"/>
        <v>2</v>
      </c>
      <c r="T24" s="83">
        <f t="shared" si="8"/>
        <v>1</v>
      </c>
      <c r="U24" s="83">
        <f t="shared" si="8"/>
        <v>1</v>
      </c>
      <c r="V24" s="83">
        <f t="shared" si="8"/>
        <v>1</v>
      </c>
      <c r="W24" s="83">
        <f t="shared" si="8"/>
        <v>1</v>
      </c>
      <c r="X24" s="83">
        <f t="shared" si="8"/>
        <v>2</v>
      </c>
      <c r="Y24" s="83">
        <f t="shared" si="8"/>
        <v>2</v>
      </c>
      <c r="Z24" s="83">
        <f t="shared" si="8"/>
        <v>1</v>
      </c>
      <c r="AA24" s="83">
        <f t="shared" si="8"/>
        <v>1</v>
      </c>
      <c r="AB24" s="83">
        <f t="shared" si="8"/>
        <v>1</v>
      </c>
      <c r="AC24" s="83">
        <f t="shared" si="8"/>
        <v>1</v>
      </c>
      <c r="AD24" s="83">
        <f t="shared" si="8"/>
        <v>1</v>
      </c>
      <c r="AE24" s="83">
        <f t="shared" si="8"/>
        <v>1</v>
      </c>
      <c r="AF24" s="83">
        <f t="shared" si="8"/>
        <v>0</v>
      </c>
      <c r="AG24" s="83">
        <f t="shared" si="8"/>
        <v>0</v>
      </c>
      <c r="AH24" s="83">
        <f t="shared" si="8"/>
        <v>0</v>
      </c>
      <c r="AI24" s="83">
        <f t="shared" si="8"/>
        <v>0</v>
      </c>
      <c r="AJ24" s="83">
        <f t="shared" si="8"/>
        <v>2</v>
      </c>
      <c r="AK24" s="83">
        <f t="shared" si="8"/>
        <v>4</v>
      </c>
      <c r="AL24" s="83">
        <f t="shared" si="8"/>
        <v>1</v>
      </c>
      <c r="AM24" s="83">
        <f t="shared" si="8"/>
        <v>1</v>
      </c>
      <c r="AN24" s="78">
        <f t="shared" si="1"/>
        <v>33</v>
      </c>
      <c r="AO24" s="78">
        <f t="shared" si="2"/>
        <v>38</v>
      </c>
    </row>
    <row r="25" spans="1:39" s="9" customFormat="1" ht="12.75">
      <c r="A25" s="51"/>
      <c r="B25" s="18"/>
      <c r="C25" s="18"/>
      <c r="D25" s="20"/>
      <c r="E25" s="20"/>
      <c r="F25" s="19"/>
      <c r="G25" s="19"/>
      <c r="H25" s="19"/>
      <c r="I25" s="19"/>
      <c r="J25" s="18"/>
      <c r="K25" s="18"/>
      <c r="L25" s="19"/>
      <c r="M25" s="19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8"/>
      <c r="AE25" s="18"/>
      <c r="AF25" s="18"/>
      <c r="AG25" s="18"/>
      <c r="AH25" s="19"/>
      <c r="AI25" s="19"/>
      <c r="AJ25" s="18"/>
      <c r="AK25" s="18"/>
      <c r="AL25" s="17"/>
      <c r="AM25" s="17"/>
    </row>
    <row r="26" spans="1:39" s="9" customFormat="1" ht="12.75">
      <c r="A26" s="51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5"/>
      <c r="Q26" s="65"/>
      <c r="R26" s="66"/>
      <c r="S26" s="66"/>
      <c r="T26" s="66"/>
      <c r="U26" s="66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/>
      <c r="AK26" s="66"/>
      <c r="AL26" s="17"/>
      <c r="AM26" s="17"/>
    </row>
    <row r="27" spans="1:39" s="9" customFormat="1" ht="12.75">
      <c r="A27" s="51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7"/>
      <c r="AM27" s="17"/>
    </row>
    <row r="28" spans="1:39" s="9" customFormat="1" ht="12.75">
      <c r="A28" s="51"/>
      <c r="B28" s="65"/>
      <c r="C28" s="65"/>
      <c r="D28" s="65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5"/>
      <c r="Q28" s="65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5"/>
      <c r="AK28" s="65"/>
      <c r="AL28" s="17"/>
      <c r="AM28" s="17"/>
    </row>
    <row r="29" spans="1:39" s="9" customFormat="1" ht="12.75">
      <c r="A29" s="51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5"/>
      <c r="Q29" s="6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5"/>
      <c r="AK29" s="65"/>
      <c r="AL29" s="17"/>
      <c r="AM29" s="17"/>
    </row>
    <row r="30" spans="1:39" s="9" customFormat="1" ht="12.75">
      <c r="A30" s="51"/>
      <c r="B30" s="65"/>
      <c r="C30" s="65"/>
      <c r="D30" s="65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5"/>
      <c r="AI30" s="65"/>
      <c r="AJ30" s="66"/>
      <c r="AK30" s="66"/>
      <c r="AL30" s="17"/>
      <c r="AM30" s="17"/>
    </row>
    <row r="31" spans="1:39" s="9" customFormat="1" ht="12.75">
      <c r="A31" s="51"/>
      <c r="B31" s="65"/>
      <c r="C31" s="65"/>
      <c r="D31" s="65"/>
      <c r="E31" s="65"/>
      <c r="F31" s="66"/>
      <c r="G31" s="66"/>
      <c r="H31" s="65"/>
      <c r="I31" s="65"/>
      <c r="J31" s="66"/>
      <c r="K31" s="66"/>
      <c r="L31" s="66"/>
      <c r="M31" s="66"/>
      <c r="N31" s="66"/>
      <c r="O31" s="66"/>
      <c r="P31" s="65"/>
      <c r="Q31" s="65"/>
      <c r="R31" s="66"/>
      <c r="S31" s="66"/>
      <c r="T31" s="66"/>
      <c r="U31" s="66"/>
      <c r="V31" s="65"/>
      <c r="W31" s="65"/>
      <c r="X31" s="65"/>
      <c r="Y31" s="65"/>
      <c r="Z31" s="66"/>
      <c r="AA31" s="66"/>
      <c r="AB31" s="65"/>
      <c r="AC31" s="65"/>
      <c r="AD31" s="66"/>
      <c r="AE31" s="66"/>
      <c r="AF31" s="66"/>
      <c r="AG31" s="66"/>
      <c r="AH31" s="65"/>
      <c r="AI31" s="65"/>
      <c r="AJ31" s="66"/>
      <c r="AK31" s="66"/>
      <c r="AL31" s="17"/>
      <c r="AM31" s="17"/>
    </row>
    <row r="32" spans="1:39" s="9" customFormat="1" ht="12.75">
      <c r="A32" s="51"/>
      <c r="B32" s="65"/>
      <c r="C32" s="65"/>
      <c r="D32" s="65"/>
      <c r="E32" s="65"/>
      <c r="F32" s="66"/>
      <c r="G32" s="66"/>
      <c r="H32" s="65"/>
      <c r="I32" s="65"/>
      <c r="J32" s="66"/>
      <c r="K32" s="66"/>
      <c r="L32" s="65"/>
      <c r="M32" s="65"/>
      <c r="N32" s="66"/>
      <c r="O32" s="66"/>
      <c r="P32" s="65"/>
      <c r="Q32" s="65"/>
      <c r="R32" s="66"/>
      <c r="S32" s="66"/>
      <c r="T32" s="66"/>
      <c r="U32" s="66"/>
      <c r="V32" s="66"/>
      <c r="W32" s="66"/>
      <c r="X32" s="65"/>
      <c r="Y32" s="65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5"/>
      <c r="AK32" s="65"/>
      <c r="AL32" s="17"/>
      <c r="AM32" s="17"/>
    </row>
    <row r="33" spans="1:39" s="9" customFormat="1" ht="12.75">
      <c r="A33" s="51"/>
      <c r="B33" s="65"/>
      <c r="C33" s="65"/>
      <c r="D33" s="65"/>
      <c r="E33" s="65"/>
      <c r="F33" s="65"/>
      <c r="G33" s="65"/>
      <c r="H33" s="65"/>
      <c r="I33" s="65"/>
      <c r="J33" s="66"/>
      <c r="K33" s="66"/>
      <c r="L33" s="65"/>
      <c r="M33" s="65"/>
      <c r="N33" s="66"/>
      <c r="O33" s="66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  <c r="AA33" s="66"/>
      <c r="AB33" s="66"/>
      <c r="AC33" s="66"/>
      <c r="AD33" s="66"/>
      <c r="AE33" s="66"/>
      <c r="AF33" s="66"/>
      <c r="AG33" s="66"/>
      <c r="AH33" s="65"/>
      <c r="AI33" s="65"/>
      <c r="AJ33" s="66"/>
      <c r="AK33" s="66"/>
      <c r="AL33" s="17"/>
      <c r="AM33" s="17"/>
    </row>
    <row r="34" spans="1:39" s="9" customFormat="1" ht="12.75">
      <c r="A34" s="51"/>
      <c r="B34" s="65"/>
      <c r="C34" s="65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/>
      <c r="AI34" s="65"/>
      <c r="AJ34" s="65"/>
      <c r="AK34" s="65"/>
      <c r="AL34" s="17"/>
      <c r="AM34" s="17"/>
    </row>
    <row r="35" spans="1:39" s="9" customFormat="1" ht="12.75">
      <c r="A35" s="51"/>
      <c r="B35" s="6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5"/>
      <c r="AK35" s="65"/>
      <c r="AL35" s="17"/>
      <c r="AM35" s="17"/>
    </row>
    <row r="36" spans="1:39" s="9" customFormat="1" ht="12.75">
      <c r="A36" s="5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9"/>
      <c r="P36" s="19"/>
      <c r="Q36" s="19"/>
      <c r="R36" s="18"/>
      <c r="S36" s="18"/>
      <c r="T36" s="19"/>
      <c r="U36" s="19"/>
      <c r="V36" s="18"/>
      <c r="W36" s="18"/>
      <c r="X36" s="19"/>
      <c r="Y36" s="19"/>
      <c r="Z36" s="18"/>
      <c r="AA36" s="18"/>
      <c r="AB36" s="19"/>
      <c r="AC36" s="19"/>
      <c r="AD36" s="18"/>
      <c r="AE36" s="18"/>
      <c r="AF36" s="18"/>
      <c r="AG36" s="18"/>
      <c r="AH36" s="18"/>
      <c r="AI36" s="18"/>
      <c r="AJ36" s="18"/>
      <c r="AK36" s="18"/>
      <c r="AL36" s="17"/>
      <c r="AM36" s="17"/>
    </row>
    <row r="37" spans="1:39" s="9" customFormat="1" ht="12.75">
      <c r="A37" s="5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7"/>
      <c r="AM37" s="17"/>
    </row>
    <row r="38" spans="1:39" s="9" customFormat="1" ht="12.75">
      <c r="A38" s="5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7"/>
      <c r="AM38" s="17"/>
    </row>
    <row r="39" spans="1:39" s="9" customFormat="1" ht="12.75">
      <c r="A39" s="51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19"/>
      <c r="AL39" s="17"/>
      <c r="AM39" s="17"/>
    </row>
    <row r="40" spans="1:39" s="9" customFormat="1" ht="12.75">
      <c r="A40" s="51"/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8"/>
      <c r="S40" s="18"/>
      <c r="T40" s="19"/>
      <c r="U40" s="19"/>
      <c r="V40" s="18"/>
      <c r="W40" s="18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7"/>
      <c r="AM40" s="17"/>
    </row>
    <row r="41" spans="1:39" s="9" customFormat="1" ht="12.75">
      <c r="A41" s="5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8"/>
      <c r="AE41" s="18"/>
      <c r="AF41" s="18"/>
      <c r="AG41" s="18"/>
      <c r="AH41" s="18"/>
      <c r="AI41" s="18"/>
      <c r="AJ41" s="18"/>
      <c r="AK41" s="18"/>
      <c r="AL41" s="17"/>
      <c r="AM41" s="17"/>
    </row>
    <row r="42" spans="1:39" s="9" customFormat="1" ht="12.75">
      <c r="A42" s="5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9"/>
      <c r="AL42" s="17"/>
      <c r="AM42" s="17"/>
    </row>
    <row r="43" spans="1:39" s="9" customFormat="1" ht="12.75">
      <c r="A43" s="51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9"/>
      <c r="AL43" s="17"/>
      <c r="AM43" s="17"/>
    </row>
    <row r="44" spans="1:39" s="9" customFormat="1" ht="12.75">
      <c r="A44" s="51"/>
      <c r="B44" s="18"/>
      <c r="C44" s="18"/>
      <c r="D44" s="19"/>
      <c r="E44" s="19"/>
      <c r="F44" s="19"/>
      <c r="G44" s="19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19"/>
      <c r="Z44" s="18"/>
      <c r="AA44" s="18"/>
      <c r="AB44" s="18"/>
      <c r="AC44" s="18"/>
      <c r="AD44" s="18"/>
      <c r="AE44" s="18"/>
      <c r="AF44" s="19"/>
      <c r="AG44" s="19"/>
      <c r="AH44" s="18"/>
      <c r="AI44" s="18"/>
      <c r="AJ44" s="18"/>
      <c r="AK44" s="18"/>
      <c r="AL44" s="17"/>
      <c r="AM44" s="17"/>
    </row>
    <row r="45" spans="1:39" s="9" customFormat="1" ht="12.75">
      <c r="A45" s="5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7"/>
      <c r="AM45" s="17"/>
    </row>
    <row r="46" spans="1:39" s="9" customFormat="1" ht="12.75">
      <c r="A46" s="5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19"/>
      <c r="P46" s="19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9"/>
      <c r="AH46" s="18"/>
      <c r="AI46" s="18"/>
      <c r="AJ46" s="19"/>
      <c r="AK46" s="19"/>
      <c r="AL46" s="17"/>
      <c r="AM46" s="17"/>
    </row>
    <row r="47" spans="1:39" s="9" customFormat="1" ht="12.75">
      <c r="A47" s="51"/>
      <c r="B47" s="19"/>
      <c r="C47" s="19"/>
      <c r="D47" s="18"/>
      <c r="E47" s="18"/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7"/>
      <c r="AM47" s="17"/>
    </row>
    <row r="48" spans="1:39" s="9" customFormat="1" ht="12.75">
      <c r="A48" s="5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7"/>
      <c r="AM48" s="17"/>
    </row>
    <row r="49" spans="1:39" s="9" customFormat="1" ht="12.75">
      <c r="A49" s="51"/>
      <c r="B49" s="19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19"/>
      <c r="AL49" s="17"/>
      <c r="AM49" s="17"/>
    </row>
    <row r="50" spans="1:39" s="9" customFormat="1" ht="12.75">
      <c r="A50" s="51"/>
      <c r="B50" s="19"/>
      <c r="C50" s="19"/>
      <c r="D50" s="19"/>
      <c r="E50" s="19"/>
      <c r="F50" s="19"/>
      <c r="G50" s="19"/>
      <c r="H50" s="18"/>
      <c r="I50" s="18"/>
      <c r="J50" s="18"/>
      <c r="K50" s="18"/>
      <c r="L50" s="18"/>
      <c r="M50" s="18"/>
      <c r="N50" s="18"/>
      <c r="O50" s="18"/>
      <c r="P50" s="19"/>
      <c r="Q50" s="19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8"/>
      <c r="AE50" s="18"/>
      <c r="AF50" s="18"/>
      <c r="AG50" s="18"/>
      <c r="AH50" s="18"/>
      <c r="AI50" s="18"/>
      <c r="AJ50" s="19"/>
      <c r="AK50" s="19"/>
      <c r="AL50" s="17"/>
      <c r="AM50" s="17"/>
    </row>
    <row r="51" spans="1:39" s="9" customFormat="1" ht="12.75">
      <c r="A51" s="51"/>
      <c r="B51" s="19"/>
      <c r="C51" s="19"/>
      <c r="D51" s="19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9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9"/>
      <c r="AL51" s="17"/>
      <c r="AM51" s="17"/>
    </row>
    <row r="52" spans="1:39" s="9" customFormat="1" ht="12.75">
      <c r="A52" s="51"/>
      <c r="B52" s="19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9"/>
      <c r="R52" s="18"/>
      <c r="S52" s="18"/>
      <c r="T52" s="18"/>
      <c r="U52" s="18"/>
      <c r="V52" s="18"/>
      <c r="W52" s="18"/>
      <c r="X52" s="19"/>
      <c r="Y52" s="19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0"/>
      <c r="AK52" s="20"/>
      <c r="AL52" s="17"/>
      <c r="AM52" s="17"/>
    </row>
    <row r="53" spans="1:39" s="9" customFormat="1" ht="12.75">
      <c r="A53" s="51"/>
      <c r="B53" s="19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9"/>
      <c r="P53" s="19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19"/>
      <c r="AL53" s="17"/>
      <c r="AM53" s="17"/>
    </row>
    <row r="54" spans="1:39" s="9" customFormat="1" ht="12.75">
      <c r="A54" s="5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9"/>
      <c r="AL54" s="17"/>
      <c r="AM54" s="17"/>
    </row>
    <row r="55" spans="1:39" s="9" customFormat="1" ht="12.75">
      <c r="A55" s="51"/>
      <c r="B55" s="20"/>
      <c r="C55" s="20"/>
      <c r="D55" s="19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8"/>
      <c r="Y55" s="18"/>
      <c r="Z55" s="18"/>
      <c r="AA55" s="18"/>
      <c r="AB55" s="19"/>
      <c r="AC55" s="19"/>
      <c r="AD55" s="18"/>
      <c r="AE55" s="18"/>
      <c r="AF55" s="19"/>
      <c r="AG55" s="19"/>
      <c r="AH55" s="19"/>
      <c r="AI55" s="19"/>
      <c r="AJ55" s="18"/>
      <c r="AK55" s="18"/>
      <c r="AL55" s="17"/>
      <c r="AM55" s="17"/>
    </row>
    <row r="56" spans="1:39" s="9" customFormat="1" ht="12.75">
      <c r="A56" s="51"/>
      <c r="B56" s="19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9"/>
      <c r="AL56" s="17"/>
      <c r="AM56" s="17"/>
    </row>
    <row r="57" spans="1:39" s="9" customFormat="1" ht="12.75">
      <c r="A57" s="51"/>
      <c r="B57" s="18"/>
      <c r="C57" s="18"/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19"/>
      <c r="AL57" s="17"/>
      <c r="AM57" s="17"/>
    </row>
    <row r="58" spans="1:39" s="9" customFormat="1" ht="12.75">
      <c r="A58" s="51"/>
      <c r="B58" s="18"/>
      <c r="C58" s="18"/>
      <c r="D58" s="19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/>
      <c r="AK58" s="19"/>
      <c r="AL58" s="17"/>
      <c r="AM58" s="17"/>
    </row>
    <row r="59" spans="1:39" s="9" customFormat="1" ht="12.75">
      <c r="A59" s="51"/>
      <c r="B59" s="19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  <c r="AK59" s="19"/>
      <c r="AL59" s="17"/>
      <c r="AM59" s="17"/>
    </row>
    <row r="60" spans="1:39" s="9" customFormat="1" ht="12.75">
      <c r="A60" s="51"/>
      <c r="B60" s="19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  <c r="AK60" s="19"/>
      <c r="AL60" s="17"/>
      <c r="AM60" s="17"/>
    </row>
    <row r="61" spans="1:39" s="9" customFormat="1" ht="12.75">
      <c r="A61" s="5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7"/>
      <c r="AM61" s="17"/>
    </row>
    <row r="62" spans="1:39" s="9" customFormat="1" ht="12.75">
      <c r="A62" s="5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19"/>
      <c r="AJ62" s="19"/>
      <c r="AK62" s="19"/>
      <c r="AL62" s="17"/>
      <c r="AM62" s="17"/>
    </row>
    <row r="63" spans="1:39" s="9" customFormat="1" ht="12.75">
      <c r="A63" s="80"/>
      <c r="B63" s="19"/>
      <c r="C63" s="19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9"/>
      <c r="O63" s="19"/>
      <c r="P63" s="19"/>
      <c r="Q63" s="19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9"/>
      <c r="AG63" s="19"/>
      <c r="AH63" s="18"/>
      <c r="AI63" s="18"/>
      <c r="AJ63" s="20"/>
      <c r="AK63" s="20"/>
      <c r="AL63" s="17"/>
      <c r="AM63" s="17"/>
    </row>
    <row r="64" spans="1:39" s="9" customFormat="1" ht="12.75">
      <c r="A64" s="8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7"/>
      <c r="AM64" s="17"/>
    </row>
    <row r="65" spans="1:39" s="9" customFormat="1" ht="12.75">
      <c r="A65" s="5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7"/>
      <c r="AM65" s="17"/>
    </row>
    <row r="66" spans="2:77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</row>
    <row r="67" spans="2:77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</row>
    <row r="68" spans="2:77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</row>
    <row r="69" spans="2:77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</row>
    <row r="70" spans="2:77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</row>
    <row r="71" spans="2:77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</row>
    <row r="72" spans="2:77" ht="12.7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</row>
    <row r="73" spans="2:77" ht="12.7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</row>
    <row r="74" spans="2:77" ht="12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</row>
    <row r="75" spans="2:77" ht="12.7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</row>
    <row r="76" spans="2:77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</row>
    <row r="77" spans="2:77" ht="12.7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</row>
    <row r="78" spans="2:77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</row>
    <row r="79" spans="2:77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</row>
    <row r="80" spans="2:77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</row>
    <row r="81" spans="2:77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</row>
    <row r="82" spans="2:77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</row>
    <row r="83" spans="2:77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</row>
    <row r="84" spans="2:77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</row>
    <row r="85" spans="2:77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</row>
    <row r="86" spans="2:77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</row>
    <row r="87" spans="2:77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</row>
    <row r="88" spans="2:77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</row>
    <row r="89" spans="2:77" ht="12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</row>
    <row r="90" spans="2:77" ht="12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</row>
    <row r="91" spans="2:77" ht="12.7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</row>
    <row r="92" spans="2:77" ht="12.7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</row>
    <row r="93" spans="2:77" ht="12.7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</row>
    <row r="94" spans="2:77" ht="12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</row>
    <row r="95" spans="2:77" ht="12.7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</row>
    <row r="96" spans="2:77" ht="12.7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</row>
    <row r="97" spans="2:77" ht="12.7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</row>
    <row r="98" spans="2:77" ht="12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</row>
    <row r="99" spans="2:77" ht="12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</row>
    <row r="100" spans="2:77" ht="12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</row>
    <row r="101" spans="2:77" ht="12.7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</row>
    <row r="102" spans="2:77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</row>
    <row r="103" spans="2:77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</row>
    <row r="104" spans="2:77" ht="12.7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</row>
    <row r="105" spans="2:77" ht="12.7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</row>
    <row r="106" spans="2:77" ht="12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</row>
    <row r="107" spans="2:77" ht="12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</row>
    <row r="108" spans="2:77" ht="12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</row>
    <row r="109" spans="2:77" ht="12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</row>
    <row r="110" spans="2:77" ht="12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</row>
    <row r="111" spans="2:77" ht="12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</row>
    <row r="112" spans="2:77" ht="12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</row>
    <row r="113" spans="2:77" ht="12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</row>
    <row r="114" spans="2:77" ht="12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</row>
    <row r="115" spans="2:77" ht="12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</row>
    <row r="116" spans="2:77" ht="12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</row>
    <row r="117" spans="2:77" ht="12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</row>
    <row r="118" spans="2:77" ht="12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</row>
    <row r="119" spans="2:77" ht="12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</row>
    <row r="120" spans="2:77" ht="12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</row>
    <row r="121" spans="2:77" ht="12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</row>
    <row r="122" spans="2:77" ht="12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</row>
    <row r="123" spans="2:77" ht="12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</row>
    <row r="124" spans="2:77" ht="12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</row>
    <row r="125" spans="2:77" ht="12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</row>
    <row r="126" spans="2:77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</row>
    <row r="127" spans="2:77" ht="12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</row>
    <row r="128" spans="2:77" ht="12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</row>
    <row r="129" spans="2:77" ht="12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</row>
    <row r="130" spans="2:77" ht="12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</row>
    <row r="131" spans="2:77" ht="12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</row>
    <row r="132" spans="2:77" ht="12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</row>
    <row r="133" spans="2:77" ht="12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</row>
    <row r="134" spans="2:77" ht="12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</row>
    <row r="135" spans="2:77" ht="12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</row>
    <row r="136" spans="2:77" ht="12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</row>
    <row r="137" spans="2:77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 ht="12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</row>
    <row r="139" spans="2:77" ht="12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</row>
    <row r="140" spans="2:77" ht="12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</row>
    <row r="141" spans="2:77" ht="12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</row>
    <row r="142" spans="2:77" ht="12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</row>
    <row r="143" spans="2:77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</row>
    <row r="144" spans="2:77" ht="12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</row>
    <row r="145" spans="2:77" ht="12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</row>
    <row r="146" spans="2:77" ht="12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</row>
    <row r="147" spans="2:77" ht="12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</row>
    <row r="148" spans="2:77" ht="12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</row>
    <row r="149" spans="2:77" ht="12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</row>
    <row r="150" spans="2:77" ht="12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</row>
    <row r="151" spans="2:77" ht="12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</row>
    <row r="152" spans="2:77" ht="12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</row>
    <row r="153" spans="2:77" ht="12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</row>
    <row r="154" spans="2:77" ht="12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</row>
    <row r="155" spans="2:77" ht="12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</row>
    <row r="156" spans="2:77" ht="12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</row>
    <row r="157" spans="2:77" ht="12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</row>
    <row r="158" spans="2:77" ht="12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</row>
    <row r="159" spans="2:77" ht="12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</row>
    <row r="160" spans="2:77" ht="12.7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</row>
    <row r="161" spans="2:77" ht="12.7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</row>
    <row r="162" spans="2:77" ht="12.7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</row>
    <row r="163" spans="2:77" ht="12.7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</row>
    <row r="164" spans="2:77" ht="12.7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</row>
    <row r="165" spans="2:77" ht="12.7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</row>
    <row r="166" spans="2:77" ht="12.7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</row>
    <row r="167" spans="2:77" ht="12.7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</row>
    <row r="168" spans="2:77" ht="12.7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</row>
    <row r="169" spans="2:77" ht="12.7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</row>
    <row r="170" spans="2:77" ht="12.7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</row>
    <row r="171" spans="2:77" ht="12.7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</row>
    <row r="172" spans="2:77" ht="12.7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</row>
    <row r="173" spans="2:77" ht="12.7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</row>
    <row r="174" spans="2:77" ht="12.7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</row>
    <row r="175" spans="2:77" ht="12.7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</row>
    <row r="176" spans="2:77" ht="12.7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</row>
    <row r="177" spans="2:77" ht="12.7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</row>
    <row r="178" spans="2:77" ht="12.7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</row>
    <row r="179" spans="2:77" ht="12.7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</row>
    <row r="180" spans="2:77" ht="12.7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</row>
    <row r="181" spans="2:77" ht="12.7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</row>
    <row r="182" spans="2:77" ht="12.7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</row>
    <row r="183" spans="2:77" ht="12.7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</row>
    <row r="184" spans="2:77" ht="12.7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</row>
    <row r="185" spans="2:77" ht="12.7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</row>
    <row r="186" spans="2:77" ht="12.7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</row>
    <row r="187" spans="2:77" ht="12.7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</row>
    <row r="188" spans="2:77" ht="12.7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</row>
    <row r="189" spans="2:77" ht="12.7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</row>
    <row r="190" spans="2:77" ht="12.7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</row>
    <row r="191" spans="2:77" ht="12.7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</row>
    <row r="192" spans="2:77" ht="12.7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</row>
    <row r="193" spans="2:77" ht="12.7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</row>
    <row r="194" spans="2:77" ht="12.7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</row>
    <row r="195" spans="2:77" ht="12.7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</row>
    <row r="196" spans="2:77" ht="12.7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</row>
    <row r="197" spans="2:77" ht="12.7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</row>
    <row r="198" spans="2:77" ht="12.7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</row>
    <row r="199" spans="2:77" ht="12.7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</row>
    <row r="200" spans="2:77" ht="12.7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</row>
    <row r="201" spans="2:77" ht="12.7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</row>
    <row r="202" spans="2:77" ht="12.7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</row>
    <row r="203" spans="2:77" ht="12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</row>
    <row r="204" spans="2:77" ht="12.7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</row>
    <row r="205" spans="2:77" ht="12.7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</row>
    <row r="206" spans="2:77" ht="12.7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</row>
    <row r="207" spans="2:77" ht="12.7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</row>
    <row r="208" spans="2:77" ht="12.7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</row>
    <row r="209" spans="2:77" ht="12.7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</row>
    <row r="210" spans="2:77" ht="12.7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</row>
    <row r="211" spans="2:77" ht="12.7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</row>
    <row r="212" spans="2:77" ht="12.7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</row>
    <row r="213" spans="2:77" ht="12.7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</row>
    <row r="214" spans="2:77" ht="12.7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</row>
    <row r="215" spans="2:77" ht="12.7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</row>
    <row r="216" spans="2:77" ht="12.7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</row>
    <row r="217" spans="2:77" ht="12.7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</row>
    <row r="218" spans="2:77" ht="12.7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</row>
    <row r="219" spans="2:77" ht="12.7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</row>
    <row r="220" spans="2:77" ht="12.7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</row>
    <row r="221" spans="2:77" ht="12.7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</row>
    <row r="222" spans="2:77" ht="12.7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</row>
    <row r="223" spans="2:77" ht="12.7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</row>
    <row r="224" spans="2:77" ht="12.7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</row>
    <row r="225" spans="2:77" ht="12.7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</row>
    <row r="226" spans="2:60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</row>
    <row r="227" spans="2:60" ht="12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</row>
    <row r="228" spans="2:60" ht="12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</row>
    <row r="229" spans="2:60" ht="12.7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</row>
    <row r="230" spans="2:60" ht="12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</row>
    <row r="231" spans="2:60" ht="12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</row>
    <row r="232" spans="2:60" ht="12.7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</row>
    <row r="233" spans="2:60" ht="12.7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</row>
    <row r="234" spans="2:60" ht="12.7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</row>
    <row r="235" spans="2:60" ht="12.7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</row>
    <row r="236" spans="2:60" ht="12.7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</row>
    <row r="237" spans="2:60" ht="12.7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</row>
    <row r="238" spans="2:60" ht="12.7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</row>
    <row r="239" spans="2:60" ht="12.7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</row>
    <row r="240" spans="2:60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</row>
    <row r="241" spans="2:60" ht="12.7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</row>
    <row r="242" spans="2:60" ht="12.7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</row>
    <row r="243" spans="2:60" ht="12.7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</row>
    <row r="244" spans="2:60" ht="12.7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</row>
    <row r="245" spans="2:60" ht="12.7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</row>
    <row r="246" spans="2:60" ht="12.7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</row>
    <row r="247" spans="2:60" ht="12.7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</row>
    <row r="248" spans="2:60" ht="12.7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</row>
    <row r="249" spans="2:60" ht="12.7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</row>
    <row r="250" spans="2:60" ht="12.7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</row>
    <row r="251" spans="2:60" ht="12.7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</row>
    <row r="252" spans="2:60" ht="12.7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</row>
    <row r="253" spans="2:60" ht="12.7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</row>
    <row r="254" spans="2:60" ht="12.7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</row>
    <row r="255" spans="2:60" ht="12.7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</row>
    <row r="256" spans="2:60" ht="12.7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</row>
    <row r="257" spans="2:60" ht="12.7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</row>
    <row r="258" spans="2:60" ht="12.7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</row>
    <row r="259" spans="2:60" ht="12.7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</row>
    <row r="260" spans="2:60" ht="12.7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</row>
    <row r="261" spans="2:60" ht="12.7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</row>
    <row r="262" spans="2:60" ht="12.7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</row>
    <row r="263" spans="2:60" ht="12.7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</row>
    <row r="264" spans="2:60" ht="12.7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</row>
    <row r="265" spans="2:60" ht="12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</row>
    <row r="266" spans="2:60" ht="12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</row>
    <row r="267" spans="2:60" ht="12.7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</row>
    <row r="268" spans="2:60" ht="12.7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</row>
    <row r="269" spans="2:60" ht="12.7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</row>
    <row r="270" spans="2:60" ht="12.7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</row>
    <row r="271" spans="2:60" ht="12.7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</row>
    <row r="272" spans="2:60" ht="12.7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</row>
    <row r="273" spans="2:60" ht="12.7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</row>
    <row r="274" spans="2:60" ht="12.7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</row>
    <row r="275" spans="2:60" ht="12.7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</row>
    <row r="276" spans="2:60" ht="12.7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</row>
    <row r="277" spans="2:60" ht="12.7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</row>
    <row r="278" spans="2:60" ht="12.7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</row>
    <row r="279" spans="2:60" ht="12.7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</row>
    <row r="280" spans="2:60" ht="12.7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</row>
    <row r="281" spans="2:60" ht="12.7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</row>
    <row r="282" spans="2:60" ht="12.7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</row>
    <row r="283" spans="2:60" ht="12.7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</row>
    <row r="284" spans="2:60" ht="12.7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</row>
    <row r="285" spans="2:60" ht="12.7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</row>
    <row r="286" spans="2:60" ht="12.7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</row>
    <row r="287" spans="2:60" ht="12.7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</row>
    <row r="288" spans="2:60" ht="12.7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</row>
    <row r="289" spans="2:60" ht="12.7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</row>
    <row r="290" spans="2:60" ht="12.7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</row>
    <row r="291" spans="2:60" ht="12.7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</row>
    <row r="292" spans="2:60" ht="12.7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</row>
    <row r="293" spans="2:60" ht="12.7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</row>
    <row r="294" spans="2:60" ht="12.7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</row>
    <row r="295" spans="2:60" ht="12.7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</row>
    <row r="296" spans="2:60" ht="12.7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</row>
    <row r="297" spans="2:60" ht="12.7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</row>
    <row r="298" spans="2:60" ht="12.7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</row>
    <row r="299" spans="2:60" ht="12.7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</row>
    <row r="300" spans="2:60" ht="12.7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</row>
    <row r="301" spans="2:60" ht="12.7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</row>
    <row r="302" spans="2:60" ht="12.7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</row>
    <row r="303" spans="2:60" ht="12.7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</row>
    <row r="304" spans="2:60" ht="12.7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</row>
    <row r="305" spans="2:60" ht="12.7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</row>
    <row r="306" spans="2:60" ht="12.7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</row>
    <row r="307" spans="2:60" ht="12.7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</row>
    <row r="308" spans="2:60" ht="12.7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</row>
    <row r="309" spans="2:60" ht="12.7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</row>
    <row r="310" spans="2:60" ht="12.7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</row>
    <row r="311" spans="2:60" ht="12.7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</row>
    <row r="312" spans="2:60" ht="12.7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</row>
    <row r="313" spans="2:60" ht="12.7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</row>
    <row r="314" spans="2:60" ht="12.7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</row>
    <row r="315" spans="2:60" ht="12.7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</row>
    <row r="316" spans="2:60" ht="12.7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</row>
    <row r="317" spans="2:60" ht="12.7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</row>
    <row r="318" spans="2:60" ht="12.7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</row>
    <row r="319" spans="2:60" ht="12.7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</row>
    <row r="320" spans="2:60" ht="12.7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</row>
    <row r="321" spans="2:60" ht="12.7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</row>
    <row r="322" spans="2:60" ht="12.7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</row>
    <row r="323" spans="2:60" ht="12.7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</row>
    <row r="324" spans="2:60" ht="12.7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</row>
    <row r="325" spans="2:60" ht="12.7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</row>
    <row r="326" spans="2:60" ht="12.7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</row>
    <row r="327" spans="2:60" ht="12.7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</row>
    <row r="328" spans="2:60" ht="12.7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</row>
    <row r="329" spans="2:60" ht="12.7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</row>
    <row r="330" spans="2:60" ht="12.7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</row>
    <row r="331" spans="2:60" ht="12.7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</row>
    <row r="332" spans="2:60" ht="12.7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</row>
    <row r="333" spans="2:60" ht="12.7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</row>
    <row r="334" spans="2:60" ht="12.7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</row>
    <row r="335" spans="2:60" ht="12.7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</row>
    <row r="336" spans="2:60" ht="12.7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</row>
    <row r="337" spans="2:60" ht="12.7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</row>
    <row r="338" spans="2:60" ht="12.7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</row>
    <row r="339" spans="2:60" ht="12.7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</row>
    <row r="340" spans="2:60" ht="12.7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</row>
    <row r="341" spans="2:60" ht="12.7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</row>
    <row r="342" spans="2:60" ht="12.7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</row>
    <row r="343" spans="2:60" ht="12.7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</row>
    <row r="344" spans="2:60" ht="12.7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</row>
    <row r="345" spans="2:60" ht="12.7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</row>
    <row r="346" spans="2:60" ht="12.7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</row>
    <row r="347" spans="2:60" ht="12.7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</row>
    <row r="348" spans="2:60" ht="12.7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</row>
    <row r="349" spans="2:60" ht="12.7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</row>
    <row r="350" spans="2:60" ht="12.7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</row>
    <row r="351" spans="2:60" ht="12.7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</row>
    <row r="352" spans="2:60" ht="12.7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</row>
    <row r="353" spans="2:60" ht="12.7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</row>
    <row r="354" spans="2:60" ht="12.7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</row>
    <row r="355" spans="2:60" ht="12.7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</row>
    <row r="356" spans="2:60" ht="12.7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</row>
    <row r="357" spans="2:60" ht="12.7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</row>
    <row r="358" spans="2:60" ht="12.7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</row>
    <row r="359" spans="2:60" ht="12.7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</row>
    <row r="360" spans="2:60" ht="12.7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</row>
    <row r="361" spans="2:60" ht="12.7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</row>
    <row r="362" spans="2:60" ht="12.7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</row>
    <row r="363" spans="2:60" ht="12.7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</row>
    <row r="364" spans="2:60" ht="12.7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</row>
    <row r="365" spans="2:60" ht="12.7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</row>
    <row r="366" spans="2:60" ht="12.7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</row>
    <row r="367" spans="2:60" ht="12.7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</row>
    <row r="368" spans="2:60" ht="12.7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</row>
    <row r="369" spans="2:60" ht="12.7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</row>
    <row r="370" spans="2:60" ht="12.7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</row>
    <row r="371" spans="2:60" ht="12.7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</row>
    <row r="372" spans="2:60" ht="12.7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</row>
    <row r="373" spans="2:60" ht="12.7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</row>
    <row r="374" spans="2:60" ht="12.7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</row>
    <row r="375" spans="2:60" ht="12.7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</row>
    <row r="376" spans="2:60" ht="12.7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</row>
    <row r="377" spans="2:60" ht="12.7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</row>
    <row r="378" spans="2:60" ht="12.7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</row>
    <row r="379" spans="2:60" ht="12.7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</row>
    <row r="380" spans="2:60" ht="12.7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</row>
    <row r="381" spans="2:60" ht="12.7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</row>
    <row r="382" spans="2:60" ht="12.7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</row>
    <row r="383" spans="2:60" ht="12.7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</row>
    <row r="384" spans="2:60" ht="12.7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</row>
    <row r="385" spans="2:60" ht="12.7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</row>
    <row r="386" spans="2:60" ht="12.7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</row>
    <row r="387" spans="2:60" ht="12.7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</row>
    <row r="388" spans="2:60" ht="12.7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</row>
    <row r="389" spans="2:60" ht="12.7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</row>
    <row r="390" spans="2:60" ht="12.7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</row>
    <row r="391" spans="2:60" ht="12.7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</row>
    <row r="392" spans="2:60" ht="12.7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</row>
    <row r="393" spans="2:60" ht="12.7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</row>
    <row r="394" spans="2:60" ht="12.7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</row>
    <row r="395" spans="2:60" ht="12.7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</row>
    <row r="396" spans="2:60" ht="12.7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</row>
    <row r="397" spans="2:60" ht="12.7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</row>
    <row r="398" spans="2:60" ht="12.7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</row>
    <row r="399" spans="2:60" ht="12.7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</row>
    <row r="400" spans="2:60" ht="12.7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</row>
    <row r="401" spans="2:60" ht="12.7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</row>
    <row r="402" spans="2:60" ht="12.7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</row>
    <row r="403" spans="2:60" ht="12.7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</row>
    <row r="404" spans="2:60" ht="12.7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</row>
    <row r="405" spans="2:60" ht="12.7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</row>
    <row r="406" spans="2:60" ht="12.7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</row>
    <row r="407" spans="2:60" ht="12.7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</row>
    <row r="408" spans="2:60" ht="12.7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</row>
    <row r="409" spans="2:60" ht="12.7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</row>
    <row r="410" spans="2:60" ht="12.7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</row>
    <row r="411" spans="2:60" ht="12.7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</row>
    <row r="412" spans="2:60" ht="12.7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</row>
    <row r="413" spans="2:60" ht="12.7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</row>
    <row r="414" spans="2:60" ht="12.7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</row>
    <row r="415" spans="2:60" ht="12.7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</row>
    <row r="416" spans="2:60" ht="12.7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</row>
    <row r="417" spans="2:60" ht="12.7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</row>
    <row r="418" spans="2:60" ht="12.7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</row>
    <row r="419" spans="2:60" ht="12.7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</row>
    <row r="420" spans="2:60" ht="12.7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</row>
    <row r="421" spans="2:60" ht="12.7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</row>
    <row r="422" spans="2:60" ht="12.7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</row>
    <row r="423" spans="2:60" ht="12.7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</row>
    <row r="424" spans="2:60" ht="12.7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</row>
    <row r="425" spans="2:60" ht="12.7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</row>
    <row r="426" spans="2:60" ht="12.7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</row>
    <row r="427" spans="2:60" ht="12.7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</row>
    <row r="428" spans="2:60" ht="12.7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</row>
    <row r="429" spans="2:60" ht="12.7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</row>
    <row r="430" spans="2:60" ht="12.7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</row>
    <row r="431" spans="2:60" ht="12.7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</row>
    <row r="432" spans="2:60" ht="12.7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</row>
    <row r="433" spans="2:60" ht="12.7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</row>
    <row r="434" spans="2:60" ht="12.7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</row>
    <row r="435" spans="2:60" ht="12.7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</row>
    <row r="436" spans="2:60" ht="12.7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</row>
    <row r="437" spans="2:60" ht="12.7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</row>
    <row r="438" spans="2:60" ht="12.7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</row>
    <row r="439" spans="2:60" ht="12.7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</row>
    <row r="440" spans="2:60" ht="12.7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</row>
    <row r="441" spans="2:60" ht="12.7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</row>
    <row r="442" spans="2:60" ht="12.7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</row>
    <row r="443" spans="2:60" ht="12.7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</row>
    <row r="444" spans="2:60" ht="12.7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</row>
    <row r="445" spans="2:60" ht="12.7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</row>
    <row r="446" spans="2:60" ht="12.7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</row>
    <row r="447" spans="2:60" ht="12.7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</row>
    <row r="448" spans="2:60" ht="12.7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</row>
    <row r="449" spans="2:60" ht="12.7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</row>
    <row r="450" spans="2:60" ht="12.7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</row>
    <row r="451" spans="2:60" ht="12.7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</row>
    <row r="452" spans="2:60" ht="12.7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</row>
    <row r="453" spans="2:60" ht="12.7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</row>
    <row r="454" spans="2:60" ht="12.7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</row>
    <row r="455" spans="2:60" ht="12.7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</row>
    <row r="456" spans="2:60" ht="12.7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</row>
    <row r="457" spans="2:60" ht="12.7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</row>
    <row r="458" spans="2:60" ht="12.7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</row>
    <row r="459" spans="2:60" ht="12.7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</row>
    <row r="460" spans="2:60" ht="12.7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</row>
    <row r="461" spans="2:60" ht="12.7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</row>
    <row r="462" spans="2:60" ht="12.7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</row>
    <row r="463" spans="2:60" ht="12.7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</row>
    <row r="464" spans="2:60" ht="12.7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</row>
    <row r="465" spans="2:60" ht="12.7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</row>
    <row r="466" spans="2:60" ht="12.7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</row>
    <row r="467" spans="2:60" ht="12.7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</row>
    <row r="468" spans="2:60" ht="12.7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</row>
    <row r="469" spans="2:60" ht="12.7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</row>
    <row r="470" spans="2:60" ht="12.7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</row>
    <row r="471" spans="2:60" ht="12.7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</row>
    <row r="472" spans="2:60" ht="12.7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</row>
    <row r="473" spans="2:60" ht="12.7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</row>
    <row r="474" spans="2:60" ht="12.7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</row>
    <row r="475" spans="2:60" ht="12.7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</row>
    <row r="476" spans="2:60" ht="12.7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</row>
    <row r="477" spans="2:60" ht="12.7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</row>
    <row r="478" spans="2:60" ht="12.7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</row>
    <row r="479" spans="2:60" ht="12.7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</row>
    <row r="480" spans="2:60" ht="12.7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</row>
    <row r="481" spans="2:60" ht="12.7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</row>
    <row r="482" spans="2:60" ht="12.7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</row>
    <row r="483" spans="2:60" ht="12.7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</row>
    <row r="484" spans="2:60" ht="12.7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</row>
    <row r="485" spans="2:60" ht="12.7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</row>
    <row r="486" spans="2:60" ht="12.7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</row>
    <row r="487" spans="2:60" ht="12.7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</row>
    <row r="488" spans="2:60" ht="12.7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</row>
    <row r="489" spans="2:60" ht="12.7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</row>
    <row r="490" spans="2:60" ht="12.7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</row>
    <row r="491" spans="2:60" ht="12.7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</row>
    <row r="492" spans="2:60" ht="12.7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</row>
    <row r="493" spans="2:60" ht="12.7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</row>
    <row r="494" spans="2:60" ht="12.7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</row>
    <row r="495" spans="2:60" ht="12.7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</row>
    <row r="496" spans="2:60" ht="12.7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</row>
    <row r="497" spans="2:60" ht="12.7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</row>
    <row r="498" spans="2:60" ht="12.7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</row>
    <row r="499" spans="2:60" ht="12.7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</row>
    <row r="500" spans="2:60" ht="12.7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</row>
    <row r="501" spans="2:60" ht="12.7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</row>
    <row r="502" spans="2:60" ht="12.7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</row>
    <row r="503" spans="2:60" ht="12.7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</row>
    <row r="504" spans="2:60" ht="12.7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</row>
    <row r="505" spans="2:60" ht="12.7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</row>
    <row r="506" spans="2:60" ht="12.7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</row>
    <row r="507" spans="2:60" ht="12.7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</row>
    <row r="508" spans="2:60" ht="12.7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</row>
    <row r="509" spans="2:60" ht="12.7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</row>
    <row r="510" spans="2:60" ht="12.7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</row>
    <row r="511" spans="2:60" ht="12.7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</row>
    <row r="512" spans="2:60" ht="12.7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</row>
    <row r="513" spans="2:60" ht="12.7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</row>
    <row r="514" spans="2:60" ht="12.7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</row>
    <row r="515" spans="2:60" ht="12.7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</row>
    <row r="516" spans="2:60" ht="12.7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</row>
    <row r="517" spans="2:60" ht="12.7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</row>
    <row r="518" spans="2:60" ht="12.7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</row>
    <row r="519" spans="2:60" ht="12.7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</row>
    <row r="520" spans="2:60" ht="12.7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</row>
    <row r="521" spans="2:60" ht="12.7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</row>
    <row r="522" spans="2:60" ht="12.7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</row>
    <row r="523" spans="2:60" ht="12.7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</row>
    <row r="524" spans="2:60" ht="12.7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</row>
    <row r="525" spans="2:60" ht="12.7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</row>
    <row r="526" spans="2:60" ht="12.7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</row>
    <row r="527" spans="2:60" ht="12.7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</row>
    <row r="528" spans="2:60" ht="12.7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</row>
    <row r="529" spans="2:60" ht="12.7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</row>
    <row r="530" spans="2:60" ht="12.7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</row>
    <row r="531" spans="2:60" ht="12.7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</row>
    <row r="532" spans="2:60" ht="12.7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</row>
    <row r="533" spans="2:60" ht="12.7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</row>
    <row r="534" spans="2:60" ht="12.7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</row>
    <row r="535" spans="2:60" ht="12.7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</row>
    <row r="536" spans="2:60" ht="12.7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</row>
    <row r="537" spans="2:60" ht="12.7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</row>
    <row r="538" spans="2:60" ht="12.7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</row>
    <row r="539" spans="2:60" ht="12.7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</row>
    <row r="540" spans="2:60" ht="12.7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</row>
    <row r="541" spans="2:60" ht="12.7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</row>
    <row r="542" spans="2:60" ht="12.7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</row>
    <row r="543" spans="2:60" ht="12.7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</row>
    <row r="544" spans="2:60" ht="12.7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</row>
    <row r="545" spans="2:60" ht="12.7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</row>
    <row r="546" spans="2:60" ht="12.7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</row>
    <row r="547" spans="2:60" ht="12.7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</row>
    <row r="548" spans="2:60" ht="12.7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</row>
    <row r="549" spans="2:60" ht="12.7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</row>
    <row r="550" spans="2:60" ht="12.7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</row>
    <row r="551" spans="2:60" ht="12.7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</row>
    <row r="552" spans="2:60" ht="12.7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</row>
    <row r="553" spans="2:60" ht="12.7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</row>
    <row r="554" spans="2:60" ht="12.7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</row>
    <row r="555" spans="2:60" ht="12.7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</row>
    <row r="556" spans="2:60" ht="12.7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</row>
    <row r="557" spans="2:60" ht="12.7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</row>
    <row r="558" spans="2:60" ht="12.7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</row>
    <row r="559" spans="2:60" ht="12.7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</row>
    <row r="560" spans="2:60" ht="12.7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</row>
    <row r="561" spans="2:60" ht="12.7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</row>
    <row r="562" spans="2:60" ht="12.75"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</row>
    <row r="563" spans="2:60" ht="12.75"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</row>
    <row r="564" spans="2:60" ht="12.75"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</row>
    <row r="565" spans="2:60" ht="12.75"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</row>
    <row r="566" spans="2:60" ht="12.75"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</row>
    <row r="567" spans="2:60" ht="12.75"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</row>
    <row r="568" spans="2:60" ht="12.75"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</row>
    <row r="569" spans="2:60" ht="12.75"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</row>
    <row r="570" spans="2:60" ht="12.75"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</row>
    <row r="571" spans="2:60" ht="12.75"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</row>
    <row r="572" spans="2:60" ht="12.75"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</row>
    <row r="573" spans="2:60" ht="12.75"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</row>
    <row r="574" spans="2:60" ht="12.75"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</row>
    <row r="575" spans="2:60" ht="12.75"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</row>
    <row r="576" spans="2:60" ht="12.75"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</row>
    <row r="577" spans="2:60" ht="12.75"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</row>
    <row r="578" spans="2:60" ht="12.75"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</row>
    <row r="579" spans="2:60" ht="12.75"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</row>
    <row r="580" spans="2:60" ht="12.75"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</row>
    <row r="581" spans="2:60" ht="12.75"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</row>
    <row r="582" spans="2:60" ht="12.75"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</row>
    <row r="583" spans="2:60" ht="12.75"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</row>
    <row r="584" spans="2:60" ht="12.75"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</row>
    <row r="585" spans="2:60" ht="12.75"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</row>
    <row r="586" spans="2:60" ht="12.75"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</row>
  </sheetData>
  <mergeCells count="24">
    <mergeCell ref="A5:A6"/>
    <mergeCell ref="B5:C5"/>
    <mergeCell ref="R5:S5"/>
    <mergeCell ref="P5:Q5"/>
    <mergeCell ref="N5:O5"/>
    <mergeCell ref="L5:M5"/>
    <mergeCell ref="J5:K5"/>
    <mergeCell ref="H5:I5"/>
    <mergeCell ref="F5:G5"/>
    <mergeCell ref="D5:E5"/>
    <mergeCell ref="AB5:AC5"/>
    <mergeCell ref="Z5:AA5"/>
    <mergeCell ref="X5:Y5"/>
    <mergeCell ref="V5:W5"/>
    <mergeCell ref="AN5:AO5"/>
    <mergeCell ref="A1:AO1"/>
    <mergeCell ref="A2:AO2"/>
    <mergeCell ref="A3:AO3"/>
    <mergeCell ref="T5:U5"/>
    <mergeCell ref="AL5:AM5"/>
    <mergeCell ref="AJ5:AK5"/>
    <mergeCell ref="AH5:AI5"/>
    <mergeCell ref="AF5:AG5"/>
    <mergeCell ref="AD5:AE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Андреева Надежда</dc:creator>
  <cp:keywords/>
  <dc:description/>
  <cp:lastModifiedBy>obrazov20</cp:lastModifiedBy>
  <cp:lastPrinted>2006-04-15T08:46:21Z</cp:lastPrinted>
  <dcterms:created xsi:type="dcterms:W3CDTF">2006-03-22T06:22:42Z</dcterms:created>
  <dcterms:modified xsi:type="dcterms:W3CDTF">2006-04-18T11:39:02Z</dcterms:modified>
  <cp:category/>
  <cp:version/>
  <cp:contentType/>
  <cp:contentStatus/>
</cp:coreProperties>
</file>